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user\Documents\OPUS\Analiza\właściwe\"/>
    </mc:Choice>
  </mc:AlternateContent>
  <xr:revisionPtr revIDLastSave="0" documentId="13_ncr:1_{DFCAA050-DE72-420D-8CF1-F7860F6F4F1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 TURA_positive" sheetId="1" r:id="rId1"/>
    <sheet name="BETA _ II tura_positive" sheetId="2" r:id="rId2"/>
    <sheet name="BETA_II tura_negative" sheetId="3" r:id="rId3"/>
    <sheet name="Arkusz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D4" i="3" l="1"/>
  <c r="BE4" i="3"/>
  <c r="BD5" i="3"/>
  <c r="BE5" i="3"/>
  <c r="BD6" i="3"/>
  <c r="BE6" i="3"/>
  <c r="BD7" i="3"/>
  <c r="BE7" i="3"/>
  <c r="BD8" i="3"/>
  <c r="BE8" i="3"/>
  <c r="BD9" i="3"/>
  <c r="BE9" i="3"/>
  <c r="BD10" i="3"/>
  <c r="BE10" i="3"/>
  <c r="BD11" i="3"/>
  <c r="BE11" i="3"/>
  <c r="BD12" i="3"/>
  <c r="BE12" i="3"/>
  <c r="BD13" i="3"/>
  <c r="BE13" i="3"/>
  <c r="BD14" i="3"/>
  <c r="BE14" i="3"/>
  <c r="BD15" i="3"/>
  <c r="BE15" i="3"/>
  <c r="BD16" i="3"/>
  <c r="BE16" i="3"/>
  <c r="BD17" i="3"/>
  <c r="BE17" i="3"/>
  <c r="BD18" i="3"/>
  <c r="BE18" i="3"/>
  <c r="BD19" i="3"/>
  <c r="BE19" i="3"/>
  <c r="BD20" i="3"/>
  <c r="BE20" i="3"/>
  <c r="BD21" i="3"/>
  <c r="BE21" i="3"/>
  <c r="BD22" i="3"/>
  <c r="BE22" i="3"/>
  <c r="BD23" i="3"/>
  <c r="BE23" i="3"/>
  <c r="BD24" i="3"/>
  <c r="BE24" i="3"/>
  <c r="BD25" i="3"/>
  <c r="BE25" i="3"/>
  <c r="BE3" i="3"/>
  <c r="BD3" i="3"/>
  <c r="BC4" i="3"/>
  <c r="BC5" i="3"/>
  <c r="BC6" i="3"/>
  <c r="BC7" i="3"/>
  <c r="BC8" i="3"/>
  <c r="BC9" i="3"/>
  <c r="BC10" i="3"/>
  <c r="BC11" i="3"/>
  <c r="BC12" i="3"/>
  <c r="BC13" i="3"/>
  <c r="BC14" i="3"/>
  <c r="BC15" i="3"/>
  <c r="BC16" i="3"/>
  <c r="BC17" i="3"/>
  <c r="BC18" i="3"/>
  <c r="BC19" i="3"/>
  <c r="BC20" i="3"/>
  <c r="BC21" i="3"/>
  <c r="BC22" i="3"/>
  <c r="BC23" i="3"/>
  <c r="BC24" i="3"/>
  <c r="BC25" i="3"/>
  <c r="BC3" i="3"/>
  <c r="R2" i="4" a="1"/>
  <c r="R2" i="4" s="1"/>
  <c r="R3" i="4" a="1"/>
  <c r="R3" i="4" s="1"/>
  <c r="R4" i="4" a="1"/>
  <c r="R4" i="4" s="1"/>
  <c r="R5" i="4" a="1"/>
  <c r="R5" i="4" s="1"/>
  <c r="R6" i="4" a="1"/>
  <c r="R6" i="4" s="1"/>
  <c r="R7" i="4" a="1"/>
  <c r="R7" i="4" s="1"/>
  <c r="R8" i="4" a="1"/>
  <c r="R8" i="4" s="1"/>
  <c r="R9" i="4" a="1"/>
  <c r="R9" i="4" s="1"/>
  <c r="R10" i="4" a="1"/>
  <c r="R10" i="4" s="1"/>
  <c r="R11" i="4" a="1"/>
  <c r="R11" i="4" s="1"/>
  <c r="R12" i="4" a="1"/>
  <c r="R12" i="4" s="1"/>
  <c r="R13" i="4" a="1"/>
  <c r="R13" i="4" s="1"/>
  <c r="R14" i="4" a="1"/>
  <c r="R14" i="4" s="1"/>
  <c r="R15" i="4" a="1"/>
  <c r="R15" i="4" s="1"/>
  <c r="R16" i="4" a="1"/>
  <c r="R16" i="4" s="1"/>
  <c r="R17" i="4" a="1"/>
  <c r="R17" i="4" s="1"/>
  <c r="R18" i="4" a="1"/>
  <c r="R18" i="4" s="1"/>
  <c r="R19" i="4" a="1"/>
  <c r="R19" i="4" s="1"/>
  <c r="R20" i="4" a="1"/>
  <c r="R20" i="4" s="1"/>
  <c r="R21" i="4" a="1"/>
  <c r="R21" i="4" s="1"/>
  <c r="R22" i="4" a="1"/>
  <c r="R22" i="4" s="1"/>
  <c r="R23" i="4" a="1"/>
  <c r="R23" i="4" s="1"/>
  <c r="R24" i="4" a="1"/>
  <c r="R24" i="4" s="1"/>
  <c r="R25" i="4" a="1"/>
  <c r="R25" i="4" s="1"/>
  <c r="BA4" i="3"/>
  <c r="BA5" i="3"/>
  <c r="BA6" i="3"/>
  <c r="BA7" i="3"/>
  <c r="BA8" i="3"/>
  <c r="BA9" i="3"/>
  <c r="BA10" i="3"/>
  <c r="BA11" i="3"/>
  <c r="BA12" i="3"/>
  <c r="BA13" i="3"/>
  <c r="BA14" i="3"/>
  <c r="BA15" i="3"/>
  <c r="BA16" i="3"/>
  <c r="BA17" i="3"/>
  <c r="BA18" i="3"/>
  <c r="BA19" i="3"/>
  <c r="BA20" i="3"/>
  <c r="BA21" i="3"/>
  <c r="BA22" i="3"/>
  <c r="BA23" i="3"/>
  <c r="BA24" i="3"/>
  <c r="BA25" i="3"/>
  <c r="BA3" i="3"/>
  <c r="AY4" i="3"/>
  <c r="AY5" i="3"/>
  <c r="AY6" i="3"/>
  <c r="AY7" i="3"/>
  <c r="AY8" i="3"/>
  <c r="AY9" i="3"/>
  <c r="AY10" i="3"/>
  <c r="AY11" i="3"/>
  <c r="AY12" i="3"/>
  <c r="AY13" i="3"/>
  <c r="AY14" i="3"/>
  <c r="AY15" i="3"/>
  <c r="AY16" i="3"/>
  <c r="AY17" i="3"/>
  <c r="AY18" i="3"/>
  <c r="AY19" i="3"/>
  <c r="AY20" i="3"/>
  <c r="AY21" i="3"/>
  <c r="AY22" i="3"/>
  <c r="AY23" i="3"/>
  <c r="AY24" i="3"/>
  <c r="AY25" i="3"/>
  <c r="AY3" i="3"/>
  <c r="AV4" i="3"/>
  <c r="AW4" i="3"/>
  <c r="AV5" i="3"/>
  <c r="AW5" i="3"/>
  <c r="AV6" i="3"/>
  <c r="AW6" i="3"/>
  <c r="AV7" i="3"/>
  <c r="AW7" i="3"/>
  <c r="AV8" i="3"/>
  <c r="AW8" i="3"/>
  <c r="AV9" i="3"/>
  <c r="AW9" i="3"/>
  <c r="AV10" i="3"/>
  <c r="AW10" i="3"/>
  <c r="AV11" i="3"/>
  <c r="AW11" i="3"/>
  <c r="AV12" i="3"/>
  <c r="AW12" i="3"/>
  <c r="AV13" i="3"/>
  <c r="AW13" i="3"/>
  <c r="AV14" i="3"/>
  <c r="AW14" i="3"/>
  <c r="AV15" i="3"/>
  <c r="AW15" i="3"/>
  <c r="AV16" i="3"/>
  <c r="AW16" i="3"/>
  <c r="AV17" i="3"/>
  <c r="AW17" i="3"/>
  <c r="AV18" i="3"/>
  <c r="AW18" i="3"/>
  <c r="AV19" i="3"/>
  <c r="AW19" i="3"/>
  <c r="AV20" i="3"/>
  <c r="AW20" i="3"/>
  <c r="AV21" i="3"/>
  <c r="AW21" i="3"/>
  <c r="AV22" i="3"/>
  <c r="AW22" i="3"/>
  <c r="AV23" i="3"/>
  <c r="AW23" i="3"/>
  <c r="AV24" i="3"/>
  <c r="AW24" i="3"/>
  <c r="AV25" i="3"/>
  <c r="AW25" i="3"/>
  <c r="AW3" i="3"/>
  <c r="AV3" i="3"/>
  <c r="AU4" i="3"/>
  <c r="AU5" i="3"/>
  <c r="AU6" i="3"/>
  <c r="AU7" i="3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3" i="3"/>
  <c r="AS4" i="3"/>
  <c r="AS5" i="3"/>
  <c r="AS6" i="3"/>
  <c r="AS7" i="3"/>
  <c r="AS8" i="3"/>
  <c r="AS9" i="3"/>
  <c r="AS10" i="3"/>
  <c r="AS11" i="3"/>
  <c r="AS12" i="3"/>
  <c r="AS13" i="3"/>
  <c r="AS14" i="3"/>
  <c r="AS15" i="3"/>
  <c r="AS16" i="3"/>
  <c r="AS17" i="3"/>
  <c r="AS18" i="3"/>
  <c r="AS19" i="3"/>
  <c r="AS20" i="3"/>
  <c r="AS21" i="3"/>
  <c r="AS22" i="3"/>
  <c r="AS23" i="3"/>
  <c r="AS24" i="3"/>
  <c r="AS25" i="3"/>
  <c r="AS3" i="3"/>
  <c r="AP4" i="3"/>
  <c r="AQ4" i="3"/>
  <c r="AP5" i="3"/>
  <c r="AQ5" i="3"/>
  <c r="AP6" i="3"/>
  <c r="AQ6" i="3"/>
  <c r="AP7" i="3"/>
  <c r="AQ7" i="3"/>
  <c r="AP8" i="3"/>
  <c r="AQ8" i="3"/>
  <c r="AP9" i="3"/>
  <c r="AQ9" i="3"/>
  <c r="AP10" i="3"/>
  <c r="AQ10" i="3"/>
  <c r="AP11" i="3"/>
  <c r="AQ11" i="3"/>
  <c r="AP12" i="3"/>
  <c r="AQ12" i="3"/>
  <c r="AP13" i="3"/>
  <c r="AQ13" i="3"/>
  <c r="AP14" i="3"/>
  <c r="AQ14" i="3"/>
  <c r="AP15" i="3"/>
  <c r="AQ15" i="3"/>
  <c r="AP16" i="3"/>
  <c r="AQ16" i="3"/>
  <c r="AP17" i="3"/>
  <c r="AQ17" i="3"/>
  <c r="AP18" i="3"/>
  <c r="AQ18" i="3"/>
  <c r="AP19" i="3"/>
  <c r="AQ19" i="3"/>
  <c r="AP20" i="3"/>
  <c r="AQ20" i="3"/>
  <c r="AP21" i="3"/>
  <c r="AQ21" i="3"/>
  <c r="AP22" i="3"/>
  <c r="AQ22" i="3"/>
  <c r="AP23" i="3"/>
  <c r="AQ23" i="3"/>
  <c r="AP24" i="3"/>
  <c r="AQ24" i="3"/>
  <c r="AP25" i="3"/>
  <c r="AQ25" i="3"/>
  <c r="AQ3" i="3"/>
  <c r="AP3" i="3"/>
  <c r="AO4" i="3"/>
  <c r="AO5" i="3"/>
  <c r="AO6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3" i="3"/>
  <c r="AM4" i="3"/>
  <c r="AM5" i="3"/>
  <c r="AM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3" i="3"/>
  <c r="AJ4" i="3"/>
  <c r="AK4" i="3"/>
  <c r="AJ5" i="3"/>
  <c r="AK5" i="3"/>
  <c r="AJ6" i="3"/>
  <c r="AK6" i="3"/>
  <c r="AJ7" i="3"/>
  <c r="AK7" i="3"/>
  <c r="AJ8" i="3"/>
  <c r="AK8" i="3"/>
  <c r="AJ9" i="3"/>
  <c r="AK9" i="3"/>
  <c r="AJ10" i="3"/>
  <c r="AK10" i="3"/>
  <c r="AJ11" i="3"/>
  <c r="AK11" i="3"/>
  <c r="AJ12" i="3"/>
  <c r="AK12" i="3"/>
  <c r="AJ13" i="3"/>
  <c r="AK13" i="3"/>
  <c r="AJ14" i="3"/>
  <c r="AK14" i="3"/>
  <c r="AJ15" i="3"/>
  <c r="AK15" i="3"/>
  <c r="AJ16" i="3"/>
  <c r="AK16" i="3"/>
  <c r="AJ17" i="3"/>
  <c r="AK17" i="3"/>
  <c r="AJ18" i="3"/>
  <c r="AK18" i="3"/>
  <c r="AJ19" i="3"/>
  <c r="AK19" i="3"/>
  <c r="AJ20" i="3"/>
  <c r="AK20" i="3"/>
  <c r="AJ21" i="3"/>
  <c r="AK21" i="3"/>
  <c r="AJ22" i="3"/>
  <c r="AK22" i="3"/>
  <c r="AJ23" i="3"/>
  <c r="AK23" i="3"/>
  <c r="AJ24" i="3"/>
  <c r="AK24" i="3"/>
  <c r="AJ25" i="3"/>
  <c r="AK25" i="3"/>
  <c r="AK3" i="3"/>
  <c r="AJ3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3" i="3"/>
  <c r="AG4" i="3"/>
  <c r="AG5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3" i="3"/>
  <c r="AE4" i="3"/>
  <c r="AE5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3" i="3"/>
  <c r="AB4" i="3"/>
  <c r="AC4" i="3"/>
  <c r="AB5" i="3"/>
  <c r="AC5" i="3"/>
  <c r="AB6" i="3"/>
  <c r="AC6" i="3"/>
  <c r="AB7" i="3"/>
  <c r="AC7" i="3"/>
  <c r="AB8" i="3"/>
  <c r="AC8" i="3"/>
  <c r="AB9" i="3"/>
  <c r="AC9" i="3"/>
  <c r="AB10" i="3"/>
  <c r="AC10" i="3"/>
  <c r="AB11" i="3"/>
  <c r="AC11" i="3"/>
  <c r="AB12" i="3"/>
  <c r="AC12" i="3"/>
  <c r="AB13" i="3"/>
  <c r="AC13" i="3"/>
  <c r="AB14" i="3"/>
  <c r="AC14" i="3"/>
  <c r="AB15" i="3"/>
  <c r="AC15" i="3"/>
  <c r="AB16" i="3"/>
  <c r="AC16" i="3"/>
  <c r="AB17" i="3"/>
  <c r="AC17" i="3"/>
  <c r="AB18" i="3"/>
  <c r="AC18" i="3"/>
  <c r="AB19" i="3"/>
  <c r="AC19" i="3"/>
  <c r="AB20" i="3"/>
  <c r="AC20" i="3"/>
  <c r="AB21" i="3"/>
  <c r="AC21" i="3"/>
  <c r="AB22" i="3"/>
  <c r="AC22" i="3"/>
  <c r="AB23" i="3"/>
  <c r="AC23" i="3"/>
  <c r="AB24" i="3"/>
  <c r="AC24" i="3"/>
  <c r="AB25" i="3"/>
  <c r="AC25" i="3"/>
  <c r="AC3" i="3"/>
  <c r="AB3" i="3"/>
  <c r="AA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3" i="3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3" i="3"/>
  <c r="V4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3" i="3"/>
  <c r="S4" i="3"/>
  <c r="W4" i="3" s="1"/>
  <c r="S5" i="3"/>
  <c r="V5" i="3" s="1"/>
  <c r="S6" i="3"/>
  <c r="S7" i="3"/>
  <c r="V7" i="3" s="1"/>
  <c r="S8" i="3"/>
  <c r="V8" i="3" s="1"/>
  <c r="S9" i="3"/>
  <c r="V9" i="3" s="1"/>
  <c r="S10" i="3"/>
  <c r="V10" i="3" s="1"/>
  <c r="S11" i="3"/>
  <c r="V11" i="3" s="1"/>
  <c r="S12" i="3"/>
  <c r="V12" i="3" s="1"/>
  <c r="S13" i="3"/>
  <c r="V13" i="3" s="1"/>
  <c r="S14" i="3"/>
  <c r="S15" i="3"/>
  <c r="V15" i="3" s="1"/>
  <c r="S16" i="3"/>
  <c r="V16" i="3" s="1"/>
  <c r="S17" i="3"/>
  <c r="V17" i="3" s="1"/>
  <c r="S18" i="3"/>
  <c r="V18" i="3" s="1"/>
  <c r="S19" i="3"/>
  <c r="V19" i="3" s="1"/>
  <c r="S20" i="3"/>
  <c r="V20" i="3" s="1"/>
  <c r="S21" i="3"/>
  <c r="V21" i="3" s="1"/>
  <c r="S22" i="3"/>
  <c r="S23" i="3"/>
  <c r="V23" i="3" s="1"/>
  <c r="S24" i="3"/>
  <c r="V24" i="3" s="1"/>
  <c r="S25" i="3"/>
  <c r="V25" i="3" s="1"/>
  <c r="S3" i="3"/>
  <c r="V3" i="3" s="1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3" i="3"/>
  <c r="M4" i="3"/>
  <c r="Q4" i="3" s="1"/>
  <c r="M5" i="3"/>
  <c r="Q5" i="3" s="1"/>
  <c r="M6" i="3"/>
  <c r="P6" i="3" s="1"/>
  <c r="M7" i="3"/>
  <c r="M8" i="3"/>
  <c r="M9" i="3"/>
  <c r="M10" i="3"/>
  <c r="M11" i="3"/>
  <c r="Q11" i="3" s="1"/>
  <c r="M12" i="3"/>
  <c r="Q12" i="3" s="1"/>
  <c r="M13" i="3"/>
  <c r="Q13" i="3" s="1"/>
  <c r="M14" i="3"/>
  <c r="P14" i="3" s="1"/>
  <c r="M15" i="3"/>
  <c r="M16" i="3"/>
  <c r="M17" i="3"/>
  <c r="M18" i="3"/>
  <c r="Q18" i="3" s="1"/>
  <c r="M19" i="3"/>
  <c r="Q19" i="3" s="1"/>
  <c r="M20" i="3"/>
  <c r="P20" i="3" s="1"/>
  <c r="M21" i="3"/>
  <c r="Q21" i="3" s="1"/>
  <c r="M22" i="3"/>
  <c r="P22" i="3" s="1"/>
  <c r="M23" i="3"/>
  <c r="M24" i="3"/>
  <c r="M25" i="3"/>
  <c r="M3" i="3"/>
  <c r="P3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J22" i="3" s="1"/>
  <c r="E23" i="3"/>
  <c r="E24" i="3"/>
  <c r="E25" i="3"/>
  <c r="E3" i="3"/>
  <c r="BA4" i="2"/>
  <c r="BA5" i="2"/>
  <c r="BA6" i="2"/>
  <c r="BA7" i="2"/>
  <c r="BA8" i="2"/>
  <c r="BA9" i="2"/>
  <c r="BA10" i="2"/>
  <c r="BA11" i="2"/>
  <c r="BA12" i="2"/>
  <c r="BA13" i="2"/>
  <c r="BA14" i="2"/>
  <c r="BA15" i="2"/>
  <c r="BA16" i="2"/>
  <c r="BA17" i="2"/>
  <c r="BA3" i="2"/>
  <c r="AZ4" i="2"/>
  <c r="AZ5" i="2"/>
  <c r="AZ6" i="2"/>
  <c r="AZ7" i="2"/>
  <c r="AZ8" i="2"/>
  <c r="AZ9" i="2"/>
  <c r="AZ10" i="2"/>
  <c r="AZ11" i="2"/>
  <c r="AZ12" i="2"/>
  <c r="AZ13" i="2"/>
  <c r="AZ14" i="2"/>
  <c r="AZ15" i="2"/>
  <c r="AZ16" i="2"/>
  <c r="AZ17" i="2"/>
  <c r="AZ3" i="2"/>
  <c r="AY4" i="2"/>
  <c r="AY5" i="2"/>
  <c r="AY6" i="2"/>
  <c r="AY7" i="2"/>
  <c r="AY8" i="2"/>
  <c r="AY9" i="2"/>
  <c r="AY10" i="2"/>
  <c r="AY11" i="2"/>
  <c r="AY12" i="2"/>
  <c r="AY13" i="2"/>
  <c r="AY14" i="2"/>
  <c r="AY15" i="2"/>
  <c r="AY16" i="2"/>
  <c r="AY17" i="2"/>
  <c r="AY3" i="2"/>
  <c r="AW4" i="2"/>
  <c r="AW5" i="2"/>
  <c r="AW6" i="2"/>
  <c r="AW7" i="2"/>
  <c r="AW8" i="2"/>
  <c r="AW9" i="2"/>
  <c r="AW10" i="2"/>
  <c r="AW11" i="2"/>
  <c r="AW12" i="2"/>
  <c r="AW13" i="2"/>
  <c r="AW14" i="2"/>
  <c r="AW15" i="2"/>
  <c r="AW16" i="2"/>
  <c r="AW17" i="2"/>
  <c r="AW3" i="2"/>
  <c r="AU4" i="2"/>
  <c r="AU5" i="2"/>
  <c r="AU6" i="2"/>
  <c r="AU7" i="2"/>
  <c r="AU8" i="2"/>
  <c r="AU9" i="2"/>
  <c r="AU10" i="2"/>
  <c r="AU11" i="2"/>
  <c r="AU12" i="2"/>
  <c r="AU13" i="2"/>
  <c r="AU14" i="2"/>
  <c r="AU15" i="2"/>
  <c r="AU16" i="2"/>
  <c r="AU17" i="2"/>
  <c r="AU3" i="2"/>
  <c r="AR4" i="2"/>
  <c r="AS4" i="2"/>
  <c r="AR5" i="2"/>
  <c r="AS5" i="2"/>
  <c r="AR6" i="2"/>
  <c r="AS6" i="2"/>
  <c r="AR7" i="2"/>
  <c r="AS7" i="2"/>
  <c r="AR8" i="2"/>
  <c r="AS8" i="2"/>
  <c r="AR9" i="2"/>
  <c r="AS9" i="2"/>
  <c r="AR10" i="2"/>
  <c r="AS10" i="2"/>
  <c r="AR11" i="2"/>
  <c r="AS11" i="2"/>
  <c r="AR12" i="2"/>
  <c r="AS12" i="2"/>
  <c r="AR13" i="2"/>
  <c r="AS13" i="2"/>
  <c r="AR14" i="2"/>
  <c r="AS14" i="2"/>
  <c r="AR15" i="2"/>
  <c r="AS15" i="2"/>
  <c r="AR16" i="2"/>
  <c r="AS16" i="2"/>
  <c r="AR17" i="2"/>
  <c r="AS17" i="2"/>
  <c r="AS3" i="2"/>
  <c r="AR3" i="2"/>
  <c r="AQ4" i="2"/>
  <c r="AQ5" i="2"/>
  <c r="AQ6" i="2"/>
  <c r="AQ7" i="2"/>
  <c r="AQ8" i="2"/>
  <c r="AQ9" i="2"/>
  <c r="AQ10" i="2"/>
  <c r="AQ11" i="2"/>
  <c r="AQ12" i="2"/>
  <c r="AQ13" i="2"/>
  <c r="AQ14" i="2"/>
  <c r="AQ15" i="2"/>
  <c r="AQ16" i="2"/>
  <c r="AQ17" i="2"/>
  <c r="AQ3" i="2"/>
  <c r="AO4" i="2"/>
  <c r="AO5" i="2"/>
  <c r="AO6" i="2"/>
  <c r="AO7" i="2"/>
  <c r="AO8" i="2"/>
  <c r="AO9" i="2"/>
  <c r="AO10" i="2"/>
  <c r="AO11" i="2"/>
  <c r="AO12" i="2"/>
  <c r="AO13" i="2"/>
  <c r="AO14" i="2"/>
  <c r="AO15" i="2"/>
  <c r="AO16" i="2"/>
  <c r="AO17" i="2"/>
  <c r="AO3" i="2"/>
  <c r="AL4" i="2"/>
  <c r="AM4" i="2"/>
  <c r="AL5" i="2"/>
  <c r="AM5" i="2"/>
  <c r="AL6" i="2"/>
  <c r="AM6" i="2"/>
  <c r="AL7" i="2"/>
  <c r="AM7" i="2"/>
  <c r="AL8" i="2"/>
  <c r="AM8" i="2"/>
  <c r="AL9" i="2"/>
  <c r="AM9" i="2"/>
  <c r="AL10" i="2"/>
  <c r="AM10" i="2"/>
  <c r="AL11" i="2"/>
  <c r="AM11" i="2"/>
  <c r="AL12" i="2"/>
  <c r="AM12" i="2"/>
  <c r="AL13" i="2"/>
  <c r="AM13" i="2"/>
  <c r="AL14" i="2"/>
  <c r="AM14" i="2"/>
  <c r="AL15" i="2"/>
  <c r="AM15" i="2"/>
  <c r="AL16" i="2"/>
  <c r="AM16" i="2"/>
  <c r="AL17" i="2"/>
  <c r="AM17" i="2"/>
  <c r="AM3" i="2"/>
  <c r="AL3" i="2"/>
  <c r="AK4" i="2"/>
  <c r="AK5" i="2"/>
  <c r="AK6" i="2"/>
  <c r="AK7" i="2"/>
  <c r="AK8" i="2"/>
  <c r="AK9" i="2"/>
  <c r="AK10" i="2"/>
  <c r="AK11" i="2"/>
  <c r="AK12" i="2"/>
  <c r="AK13" i="2"/>
  <c r="AK14" i="2"/>
  <c r="AK15" i="2"/>
  <c r="AK16" i="2"/>
  <c r="AK17" i="2"/>
  <c r="AK3" i="2"/>
  <c r="AI4" i="2"/>
  <c r="AI5" i="2"/>
  <c r="AI6" i="2"/>
  <c r="AI7" i="2"/>
  <c r="AI8" i="2"/>
  <c r="AI9" i="2"/>
  <c r="AI10" i="2"/>
  <c r="AI11" i="2"/>
  <c r="AI12" i="2"/>
  <c r="AI13" i="2"/>
  <c r="AI14" i="2"/>
  <c r="AI15" i="2"/>
  <c r="AI16" i="2"/>
  <c r="AI17" i="2"/>
  <c r="AI3" i="2"/>
  <c r="AF4" i="2"/>
  <c r="AG4" i="2"/>
  <c r="AF5" i="2"/>
  <c r="AG5" i="2"/>
  <c r="AF6" i="2"/>
  <c r="AG6" i="2"/>
  <c r="AF7" i="2"/>
  <c r="AG7" i="2"/>
  <c r="AF8" i="2"/>
  <c r="AG8" i="2"/>
  <c r="AF9" i="2"/>
  <c r="AG9" i="2"/>
  <c r="AF10" i="2"/>
  <c r="AG10" i="2"/>
  <c r="AF11" i="2"/>
  <c r="AG11" i="2"/>
  <c r="AF12" i="2"/>
  <c r="AG12" i="2"/>
  <c r="AF13" i="2"/>
  <c r="AG13" i="2"/>
  <c r="AF14" i="2"/>
  <c r="AG14" i="2"/>
  <c r="AF15" i="2"/>
  <c r="AG15" i="2"/>
  <c r="AF16" i="2"/>
  <c r="AG16" i="2"/>
  <c r="AF17" i="2"/>
  <c r="AG17" i="2"/>
  <c r="AG3" i="2"/>
  <c r="AF3" i="2"/>
  <c r="AE4" i="2"/>
  <c r="AE5" i="2"/>
  <c r="AE6" i="2"/>
  <c r="AE7" i="2"/>
  <c r="AE8" i="2"/>
  <c r="AE9" i="2"/>
  <c r="AE10" i="2"/>
  <c r="AE11" i="2"/>
  <c r="AE12" i="2"/>
  <c r="AE13" i="2"/>
  <c r="AE14" i="2"/>
  <c r="AE15" i="2"/>
  <c r="AE16" i="2"/>
  <c r="AE17" i="2"/>
  <c r="AE3" i="2"/>
  <c r="AC4" i="2"/>
  <c r="AC5" i="2"/>
  <c r="AC6" i="2"/>
  <c r="AC7" i="2"/>
  <c r="AC8" i="2"/>
  <c r="AC9" i="2"/>
  <c r="AC10" i="2"/>
  <c r="AC11" i="2"/>
  <c r="AC12" i="2"/>
  <c r="AC13" i="2"/>
  <c r="AC14" i="2"/>
  <c r="AC15" i="2"/>
  <c r="AC16" i="2"/>
  <c r="AC17" i="2"/>
  <c r="AC3" i="2"/>
  <c r="Z4" i="2"/>
  <c r="AA4" i="2"/>
  <c r="Z5" i="2"/>
  <c r="AA5" i="2"/>
  <c r="Z6" i="2"/>
  <c r="AA6" i="2"/>
  <c r="Z7" i="2"/>
  <c r="AA7" i="2"/>
  <c r="Z8" i="2"/>
  <c r="AA8" i="2"/>
  <c r="Z9" i="2"/>
  <c r="AA9" i="2"/>
  <c r="Z10" i="2"/>
  <c r="AA10" i="2"/>
  <c r="Z11" i="2"/>
  <c r="AA11" i="2"/>
  <c r="Z12" i="2"/>
  <c r="AA12" i="2"/>
  <c r="Z13" i="2"/>
  <c r="AA13" i="2"/>
  <c r="Z14" i="2"/>
  <c r="AA14" i="2"/>
  <c r="Z15" i="2"/>
  <c r="AA15" i="2"/>
  <c r="Z16" i="2"/>
  <c r="AA16" i="2"/>
  <c r="Z17" i="2"/>
  <c r="AA17" i="2"/>
  <c r="AA3" i="2"/>
  <c r="Z3" i="2"/>
  <c r="Y4" i="2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3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3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3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3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3" i="2"/>
  <c r="N4" i="2"/>
  <c r="O4" i="2"/>
  <c r="N5" i="2"/>
  <c r="O5" i="2"/>
  <c r="N6" i="2"/>
  <c r="O6" i="2"/>
  <c r="N7" i="2"/>
  <c r="O7" i="2"/>
  <c r="N8" i="2"/>
  <c r="O8" i="2"/>
  <c r="N9" i="2"/>
  <c r="O9" i="2"/>
  <c r="N10" i="2"/>
  <c r="O10" i="2"/>
  <c r="N11" i="2"/>
  <c r="O11" i="2"/>
  <c r="N12" i="2"/>
  <c r="O12" i="2"/>
  <c r="N13" i="2"/>
  <c r="O13" i="2"/>
  <c r="N14" i="2"/>
  <c r="O14" i="2"/>
  <c r="N15" i="2"/>
  <c r="O15" i="2"/>
  <c r="N16" i="2"/>
  <c r="O16" i="2"/>
  <c r="N17" i="2"/>
  <c r="O17" i="2"/>
  <c r="O3" i="2"/>
  <c r="N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3" i="2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I3" i="2"/>
  <c r="H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3" i="2"/>
  <c r="V22" i="3" l="1"/>
  <c r="V14" i="3"/>
  <c r="V6" i="3"/>
  <c r="K3" i="3"/>
  <c r="J18" i="3"/>
  <c r="J10" i="3"/>
  <c r="W20" i="3"/>
  <c r="W12" i="3"/>
  <c r="J14" i="3"/>
  <c r="K6" i="3"/>
  <c r="W24" i="3"/>
  <c r="W16" i="3"/>
  <c r="W8" i="3"/>
  <c r="J25" i="3"/>
  <c r="Q8" i="3"/>
  <c r="J24" i="3"/>
  <c r="J16" i="3"/>
  <c r="J8" i="3"/>
  <c r="Q23" i="3"/>
  <c r="Q15" i="3"/>
  <c r="Q7" i="3"/>
  <c r="W23" i="3"/>
  <c r="W19" i="3"/>
  <c r="W15" i="3"/>
  <c r="W11" i="3"/>
  <c r="W7" i="3"/>
  <c r="Q16" i="3"/>
  <c r="K23" i="3"/>
  <c r="K15" i="3"/>
  <c r="K7" i="3"/>
  <c r="K20" i="3"/>
  <c r="K12" i="3"/>
  <c r="K4" i="3"/>
  <c r="W22" i="3"/>
  <c r="W18" i="3"/>
  <c r="W14" i="3"/>
  <c r="W10" i="3"/>
  <c r="W6" i="3"/>
  <c r="J9" i="3"/>
  <c r="J3" i="3"/>
  <c r="Q22" i="3"/>
  <c r="W3" i="3"/>
  <c r="J17" i="3"/>
  <c r="Q24" i="3"/>
  <c r="J7" i="3"/>
  <c r="P21" i="3"/>
  <c r="W25" i="3"/>
  <c r="W21" i="3"/>
  <c r="W17" i="3"/>
  <c r="W13" i="3"/>
  <c r="W9" i="3"/>
  <c r="W5" i="3"/>
  <c r="J5" i="3"/>
  <c r="K10" i="3"/>
  <c r="P19" i="3"/>
  <c r="P11" i="3"/>
  <c r="P5" i="3"/>
  <c r="J20" i="3"/>
  <c r="J12" i="3"/>
  <c r="J4" i="3"/>
  <c r="J23" i="3"/>
  <c r="Q25" i="3"/>
  <c r="Q17" i="3"/>
  <c r="Q9" i="3"/>
  <c r="J21" i="3"/>
  <c r="P10" i="3"/>
  <c r="K19" i="3"/>
  <c r="K11" i="3"/>
  <c r="J19" i="3"/>
  <c r="P23" i="3"/>
  <c r="P15" i="3"/>
  <c r="P7" i="3"/>
  <c r="Q14" i="3"/>
  <c r="K18" i="3"/>
  <c r="P13" i="3"/>
  <c r="J13" i="3"/>
  <c r="P18" i="3"/>
  <c r="K24" i="3"/>
  <c r="K16" i="3"/>
  <c r="K8" i="3"/>
  <c r="J15" i="3"/>
  <c r="Q10" i="3"/>
  <c r="Q3" i="3"/>
  <c r="J11" i="3"/>
  <c r="Q6" i="3"/>
  <c r="P25" i="3"/>
  <c r="P17" i="3"/>
  <c r="K22" i="3"/>
  <c r="K14" i="3"/>
  <c r="Q20" i="3"/>
  <c r="J6" i="3"/>
  <c r="P24" i="3"/>
  <c r="P16" i="3"/>
  <c r="P12" i="3"/>
  <c r="P8" i="3"/>
  <c r="P4" i="3"/>
  <c r="P9" i="3"/>
  <c r="K25" i="3"/>
  <c r="K21" i="3"/>
  <c r="K17" i="3"/>
  <c r="K13" i="3"/>
  <c r="K9" i="3"/>
  <c r="K5" i="3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3" i="2"/>
  <c r="N13" i="1"/>
  <c r="M13" i="1"/>
  <c r="K13" i="1"/>
  <c r="O13" i="1" s="1"/>
  <c r="G13" i="1"/>
  <c r="I13" i="1" s="1"/>
  <c r="E13" i="1"/>
  <c r="H13" i="1" s="1"/>
  <c r="N12" i="1"/>
  <c r="M12" i="1"/>
  <c r="K12" i="1"/>
  <c r="O12" i="1" s="1"/>
  <c r="G12" i="1"/>
  <c r="I12" i="1" s="1"/>
  <c r="E12" i="1"/>
  <c r="H12" i="1" s="1"/>
  <c r="N11" i="1"/>
  <c r="M11" i="1"/>
  <c r="K11" i="1"/>
  <c r="O11" i="1" s="1"/>
  <c r="G11" i="1"/>
  <c r="I11" i="1" s="1"/>
  <c r="E11" i="1"/>
  <c r="H11" i="1" s="1"/>
  <c r="N10" i="1"/>
  <c r="M10" i="1"/>
  <c r="K10" i="1"/>
  <c r="O10" i="1" s="1"/>
  <c r="G10" i="1"/>
  <c r="I10" i="1" s="1"/>
  <c r="E10" i="1"/>
  <c r="H10" i="1" s="1"/>
  <c r="N9" i="1"/>
  <c r="M9" i="1"/>
  <c r="K9" i="1"/>
  <c r="O9" i="1" s="1"/>
  <c r="G9" i="1"/>
  <c r="I9" i="1" s="1"/>
  <c r="E9" i="1"/>
  <c r="H9" i="1" s="1"/>
  <c r="N8" i="1"/>
  <c r="M8" i="1"/>
  <c r="K8" i="1"/>
  <c r="O8" i="1" s="1"/>
  <c r="G8" i="1"/>
  <c r="I8" i="1" s="1"/>
  <c r="E8" i="1"/>
  <c r="H8" i="1" s="1"/>
  <c r="N7" i="1"/>
  <c r="M7" i="1"/>
  <c r="K7" i="1"/>
  <c r="O7" i="1" s="1"/>
  <c r="G7" i="1"/>
  <c r="I7" i="1" s="1"/>
  <c r="E7" i="1"/>
  <c r="H7" i="1" s="1"/>
  <c r="N6" i="1"/>
  <c r="M6" i="1"/>
  <c r="K6" i="1"/>
  <c r="O6" i="1" s="1"/>
  <c r="G6" i="1"/>
  <c r="I6" i="1" s="1"/>
  <c r="E6" i="1"/>
  <c r="H6" i="1" s="1"/>
  <c r="N5" i="1"/>
  <c r="M5" i="1"/>
  <c r="K5" i="1"/>
  <c r="O5" i="1" s="1"/>
  <c r="G5" i="1"/>
  <c r="I5" i="1" s="1"/>
  <c r="E5" i="1"/>
  <c r="H5" i="1" s="1"/>
  <c r="N4" i="1"/>
  <c r="M4" i="1"/>
  <c r="K4" i="1"/>
  <c r="O4" i="1" s="1"/>
  <c r="G4" i="1"/>
  <c r="I4" i="1" s="1"/>
  <c r="E4" i="1"/>
  <c r="H4" i="1" s="1"/>
  <c r="N3" i="1"/>
  <c r="M3" i="1"/>
  <c r="K3" i="1"/>
  <c r="O3" i="1" s="1"/>
  <c r="G3" i="1"/>
  <c r="I3" i="1" s="1"/>
  <c r="E3" i="1"/>
  <c r="H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<sst xmlns="http://schemas.openxmlformats.org/spreadsheetml/2006/main" count="250" uniqueCount="102">
  <si>
    <t>No.</t>
  </si>
  <si>
    <t>Center Mass (u)</t>
  </si>
  <si>
    <t>Assignment</t>
  </si>
  <si>
    <t>Area</t>
  </si>
  <si>
    <t>H_1</t>
  </si>
  <si>
    <t>H_2</t>
  </si>
  <si>
    <t>średnia</t>
  </si>
  <si>
    <t>od</t>
  </si>
  <si>
    <t>N_1</t>
  </si>
  <si>
    <t>N_2</t>
  </si>
  <si>
    <t>(null)</t>
  </si>
  <si>
    <t>C_5H_14NO+</t>
  </si>
  <si>
    <t>C_5H_4SN_2+</t>
  </si>
  <si>
    <t>SiCH_7SNO_2+</t>
  </si>
  <si>
    <t>SiH_2S_2O_3+</t>
  </si>
  <si>
    <t>C_5H_14O_4Si+</t>
  </si>
  <si>
    <t>Lower Mass (u)</t>
  </si>
  <si>
    <t>Upper Mass (u)</t>
  </si>
  <si>
    <t>Description</t>
  </si>
  <si>
    <t>Mass Deviation (ppm)</t>
  </si>
  <si>
    <t>Explained (%)</t>
  </si>
  <si>
    <t>Resolution</t>
  </si>
  <si>
    <t>Uncorrected Area</t>
  </si>
  <si>
    <t>Norm. By Reference Peak</t>
  </si>
  <si>
    <t>Norm. By Total Ion Intensity</t>
  </si>
  <si>
    <t>Norm. By Total Shots</t>
  </si>
  <si>
    <t>Norm. By Corrected Total Ion Intensity</t>
  </si>
  <si>
    <t>Norm. By Primary Ion Dose</t>
  </si>
  <si>
    <t>RSF</t>
  </si>
  <si>
    <t xml:space="preserve">Coverage (1/cm^2) </t>
  </si>
  <si>
    <t>Color</t>
  </si>
  <si>
    <t>nan</t>
  </si>
  <si>
    <t>total</t>
  </si>
  <si>
    <t>inf</t>
  </si>
  <si>
    <t>C_31H_59O_4+</t>
  </si>
  <si>
    <t>All_EVs_7000_NG_1</t>
  </si>
  <si>
    <t>All_EVs_7000_NG_2</t>
  </si>
  <si>
    <t>All_EVs_7000_NG__śr</t>
  </si>
  <si>
    <t>All_EVs_7000_NG_odch_śr</t>
  </si>
  <si>
    <t>All_EVs_7000_HG_1</t>
  </si>
  <si>
    <t>All_EVs_7000_HG_2</t>
  </si>
  <si>
    <t>All_EVs_150000_NG_1</t>
  </si>
  <si>
    <t>All_EVs_150000_NG_2</t>
  </si>
  <si>
    <t>All_EVs_150000_HG_1</t>
  </si>
  <si>
    <t>All_EVs_150000_HG_2</t>
  </si>
  <si>
    <t>All_EVs_150000_HG_śr</t>
  </si>
  <si>
    <t>All_EVs_150000_HG_odch</t>
  </si>
  <si>
    <t>Ectosomes_18000_NG_1</t>
  </si>
  <si>
    <t>Ectosomes_18000_NG_2</t>
  </si>
  <si>
    <t>Ectosomes_18000_NG_śr</t>
  </si>
  <si>
    <t>Ectosomes_18000_NG_odch</t>
  </si>
  <si>
    <t>Ectosomes_18000_HG_1</t>
  </si>
  <si>
    <t>Ectosomes_18000_HG_2</t>
  </si>
  <si>
    <t>Ectosomes_18000_HG_śr</t>
  </si>
  <si>
    <t>Ectosomes_18000_HG_odch</t>
  </si>
  <si>
    <t>Exosomes_18_15000_NG_1</t>
  </si>
  <si>
    <t>Exosomes_18_15000_NG_2</t>
  </si>
  <si>
    <t>Exosomes_18_15000_NG_śr</t>
  </si>
  <si>
    <t>Exosomes_18_15000_NG_od</t>
  </si>
  <si>
    <t>Exosomes_18_15000_HG_1</t>
  </si>
  <si>
    <t>Exosomes_18_15000_HG_2</t>
  </si>
  <si>
    <t>Exosomes_18_15000_HG_3</t>
  </si>
  <si>
    <t>Exosomes_18_15000_HG_śr</t>
  </si>
  <si>
    <t>Exosomes_18_15000_HG_od</t>
  </si>
  <si>
    <t>PO_2-</t>
  </si>
  <si>
    <t>PO_3-</t>
  </si>
  <si>
    <t>PO_4H_2-</t>
  </si>
  <si>
    <t>CH_3O_4P-</t>
  </si>
  <si>
    <t>C_2H_4O_4P-</t>
  </si>
  <si>
    <t>C_14H_27O_2-</t>
  </si>
  <si>
    <t>Myrisitc acid</t>
  </si>
  <si>
    <t>[PC28:0-24]-</t>
  </si>
  <si>
    <t>C_3H_9N-</t>
  </si>
  <si>
    <t>C_3H_3O_2-</t>
  </si>
  <si>
    <t>C_16H_31O_2-</t>
  </si>
  <si>
    <t>C_18H_31O_2-</t>
  </si>
  <si>
    <t>All_EVs_7000_NG_3</t>
  </si>
  <si>
    <t>All_EVs_7000_NG_śr</t>
  </si>
  <si>
    <t>All_EVs_7000_NG_od</t>
  </si>
  <si>
    <t>All_EVs_7000_HG_śr</t>
  </si>
  <si>
    <t>All_EVs_7000_HG_od</t>
  </si>
  <si>
    <t>Ecto_18000_NG_1</t>
  </si>
  <si>
    <t>Ecto_18000_NG_2</t>
  </si>
  <si>
    <t>Ecto_18000_NG_3</t>
  </si>
  <si>
    <t>Ecto_18000_NG_śr</t>
  </si>
  <si>
    <t>Ecto_18000_NG_od</t>
  </si>
  <si>
    <t>Ecto_18000_HG_1</t>
  </si>
  <si>
    <t>Ecto_18000_HG_2</t>
  </si>
  <si>
    <t>Ecto_18000_HG_śr</t>
  </si>
  <si>
    <t>Ecto_18000_HG_od</t>
  </si>
  <si>
    <t>Exoso_18_150000_NG_1</t>
  </si>
  <si>
    <t>Exoso_18_150000_NG_2</t>
  </si>
  <si>
    <t>Exoso_18_150000_NG_śr</t>
  </si>
  <si>
    <t>Exoso_18_150000_NG_od</t>
  </si>
  <si>
    <t>Exoso_18_150000_HG_1</t>
  </si>
  <si>
    <t>Exoso_18_150000_HG_2</t>
  </si>
  <si>
    <t>Exoso_18_150000_HG_3</t>
  </si>
  <si>
    <t>Exoso_18_150000_HG_śr</t>
  </si>
  <si>
    <t>Exoso_18_150000_HG_od</t>
  </si>
  <si>
    <t>All_EVs_150000_NG_śr</t>
  </si>
  <si>
    <t>All_EVs_150000_NG_od</t>
  </si>
  <si>
    <t>All_EVs_150000_HG_od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</si>
</sst>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>
    <font>
      <sz val="11"/>
      <color theme="1"/>
      <name val="Calibri"/>
      <charset val="134"/>
      <scheme val="minor"/>
    </font>
    <font>
      <sz val="11"/>
      <color rgb="FF000000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1" fontId="0" fillId="0" borderId="0" xfId="0" applyNumberFormat="1">
      <alignment vertical="center"/>
    </xf>
    <xf numFmtId="2" fontId="0" fillId="0" borderId="0" xfId="0" applyNumberFormat="1">
      <alignment vertical="center"/>
    </xf>
    <xf numFmtId="0" fontId="0" fillId="0" borderId="0" xfId="0" applyAlignment="1"/>
    <xf numFmtId="2" fontId="0" fillId="0" borderId="0" xfId="0" applyNumberFormat="1" applyAlignment="1"/>
    <xf numFmtId="164" fontId="0" fillId="0" borderId="0" xfId="0" applyNumberFormat="1" applyAlignment="1"/>
    <xf numFmtId="164" fontId="0" fillId="0" borderId="0" xfId="0" applyNumberForma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6"/>
  <sheetViews>
    <sheetView workbookViewId="0">
      <selection activeCell="C26" sqref="C26"/>
    </sheetView>
  </sheetViews>
  <sheetFormatPr defaultColWidth="9.140625" defaultRowHeight="15"/>
  <cols>
    <col min="2" max="2" width="13.5703125" customWidth="1"/>
    <col min="3" max="5" width="16.5703125" customWidth="1"/>
    <col min="6" max="6" width="20.85546875" customWidth="1"/>
    <col min="7" max="7" width="23.85546875" customWidth="1"/>
    <col min="8" max="8" width="11.85546875" customWidth="1"/>
    <col min="9" max="11" width="23" customWidth="1"/>
    <col min="12" max="12" width="13.28515625" customWidth="1"/>
    <col min="13" max="13" width="23.5703125" customWidth="1"/>
    <col min="14" max="14" width="11.28515625"/>
    <col min="15" max="15" width="20.140625" customWidth="1"/>
    <col min="16" max="16" width="12.42578125"/>
    <col min="17" max="19" width="19.85546875" customWidth="1"/>
    <col min="20" max="20" width="13.85546875" customWidth="1"/>
    <col min="21" max="21" width="12.85546875"/>
    <col min="22" max="22" width="17.5703125" customWidth="1"/>
    <col min="23" max="25" width="12.85546875"/>
    <col min="26" max="26" width="11.28515625"/>
    <col min="27" max="27" width="12.85546875"/>
    <col min="28" max="28" width="11.28515625"/>
    <col min="29" max="31" width="12.85546875"/>
    <col min="32" max="32" width="11.28515625"/>
    <col min="33" max="33" width="12.85546875"/>
    <col min="34" max="34" width="12.140625" customWidth="1"/>
    <col min="35" max="37" width="12.85546875"/>
  </cols>
  <sheetData>
    <row r="1" spans="1:3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3</v>
      </c>
      <c r="G1" s="4" t="s">
        <v>5</v>
      </c>
      <c r="H1" s="4" t="s">
        <v>6</v>
      </c>
      <c r="I1" s="4" t="s">
        <v>7</v>
      </c>
      <c r="J1" s="4" t="s">
        <v>3</v>
      </c>
      <c r="K1" s="4" t="s">
        <v>8</v>
      </c>
      <c r="L1" s="4" t="s">
        <v>3</v>
      </c>
      <c r="M1" s="4" t="s">
        <v>9</v>
      </c>
      <c r="N1" s="4" t="s">
        <v>6</v>
      </c>
      <c r="O1" s="4" t="s">
        <v>7</v>
      </c>
    </row>
    <row r="2" spans="1:37">
      <c r="A2" s="4">
        <v>1</v>
      </c>
      <c r="B2" s="4"/>
      <c r="C2" s="4" t="s">
        <v>10</v>
      </c>
      <c r="D2" s="4">
        <v>83990192.920000002</v>
      </c>
      <c r="E2" s="4"/>
      <c r="F2" s="4">
        <v>93812166.430000007</v>
      </c>
      <c r="G2" s="4"/>
      <c r="H2" s="4"/>
      <c r="I2" s="4"/>
      <c r="J2" s="4">
        <v>55041209.990000002</v>
      </c>
      <c r="K2" s="4"/>
      <c r="L2" s="4">
        <v>6213448.9800000004</v>
      </c>
      <c r="M2" s="4"/>
      <c r="N2" s="4"/>
      <c r="O2" s="4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7">
      <c r="A3" s="4">
        <v>2</v>
      </c>
      <c r="B3" s="4">
        <v>104.124583</v>
      </c>
      <c r="C3" s="4" t="s">
        <v>11</v>
      </c>
      <c r="D3" s="5">
        <v>733825.75</v>
      </c>
      <c r="E3" s="5">
        <f>(D3/$D$2)*10^6</f>
        <v>8737.0408911783688</v>
      </c>
      <c r="F3" s="5">
        <v>669838.88</v>
      </c>
      <c r="G3" s="5">
        <f>(F3/$F$2)*10^6</f>
        <v>7140.2133165724817</v>
      </c>
      <c r="H3" s="5">
        <f>AVERAGE(E3,G3)</f>
        <v>7938.6271038754257</v>
      </c>
      <c r="I3" s="5">
        <f>_xlfn.STDEV.P(E3,G3)</f>
        <v>798.41378730294025</v>
      </c>
      <c r="J3" s="5">
        <v>210180.48000000001</v>
      </c>
      <c r="K3" s="5">
        <f>(J3/$J$2)*10^6</f>
        <v>3818.6020990124675</v>
      </c>
      <c r="L3" s="5">
        <v>24243.85</v>
      </c>
      <c r="M3" s="5">
        <f>(L3/$L$2)*10^6</f>
        <v>3901.8345653173765</v>
      </c>
      <c r="N3" s="5">
        <f>AVERAGE(K3,M3)</f>
        <v>3860.2183321649218</v>
      </c>
      <c r="O3" s="5">
        <f>_xlfn.STDEV.P(K3,M3)</f>
        <v>41.61623315245447</v>
      </c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spans="1:37">
      <c r="A4" s="4">
        <v>3</v>
      </c>
      <c r="B4" s="4">
        <v>124.018074</v>
      </c>
      <c r="C4" s="4" t="s">
        <v>12</v>
      </c>
      <c r="D4" s="5">
        <v>8417.19</v>
      </c>
      <c r="E4" s="5">
        <f t="shared" ref="E4:E13" si="0">(D4/$D$2)*10^6</f>
        <v>100.21634321065685</v>
      </c>
      <c r="F4" s="5">
        <v>9474.51</v>
      </c>
      <c r="G4" s="5">
        <f t="shared" ref="G4:G13" si="1">(F4/$F$2)*10^6</f>
        <v>100.99446969993612</v>
      </c>
      <c r="H4" s="5">
        <f t="shared" ref="H4:H13" si="2">AVERAGE(E4,G4)</f>
        <v>100.60540645529647</v>
      </c>
      <c r="I4" s="5">
        <f t="shared" ref="I4:I13" si="3">_xlfn.STDEV.P(E4,G4)</f>
        <v>0.38906324463963671</v>
      </c>
      <c r="J4" s="5">
        <v>6800.24</v>
      </c>
      <c r="K4" s="5">
        <f t="shared" ref="K4:K13" si="4">(J4/$J$2)*10^6</f>
        <v>123.54815603137143</v>
      </c>
      <c r="L4" s="5">
        <v>760.98</v>
      </c>
      <c r="M4" s="5">
        <f t="shared" ref="M4:M13" si="5">(L4/$L$2)*10^6</f>
        <v>122.47304233920016</v>
      </c>
      <c r="N4" s="5">
        <f t="shared" ref="N4:N13" si="6">AVERAGE(K4,M4)</f>
        <v>123.0105991852858</v>
      </c>
      <c r="O4" s="5">
        <f t="shared" ref="O4:O13" si="7">_xlfn.STDEV.P(K4,M4)</f>
        <v>0.5375568460856357</v>
      </c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spans="1:37">
      <c r="A5" s="4">
        <v>4</v>
      </c>
      <c r="B5" s="4">
        <v>125.007876</v>
      </c>
      <c r="C5" s="4" t="s">
        <v>13</v>
      </c>
      <c r="D5" s="5">
        <v>355820.77</v>
      </c>
      <c r="E5" s="5">
        <f t="shared" si="0"/>
        <v>4236.4561579102037</v>
      </c>
      <c r="F5" s="5">
        <v>333259.14</v>
      </c>
      <c r="G5" s="5">
        <f t="shared" si="1"/>
        <v>3552.4085274021313</v>
      </c>
      <c r="H5" s="5">
        <f t="shared" si="2"/>
        <v>3894.4323426561677</v>
      </c>
      <c r="I5" s="5">
        <f t="shared" si="3"/>
        <v>342.02381525403621</v>
      </c>
      <c r="J5" s="5">
        <v>127431.58</v>
      </c>
      <c r="K5" s="5">
        <f t="shared" si="4"/>
        <v>2315.2031000617903</v>
      </c>
      <c r="L5" s="5">
        <v>14610.3</v>
      </c>
      <c r="M5" s="5">
        <f t="shared" si="5"/>
        <v>2351.3993672480428</v>
      </c>
      <c r="N5" s="5">
        <f t="shared" si="6"/>
        <v>2333.3012336549164</v>
      </c>
      <c r="O5" s="5">
        <f t="shared" si="7"/>
        <v>18.098133593126249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>
      <c r="A6" s="4">
        <v>5</v>
      </c>
      <c r="B6" s="4">
        <v>126.04343</v>
      </c>
      <c r="C6" s="4" t="s">
        <v>10</v>
      </c>
      <c r="D6" s="5">
        <v>46863.46</v>
      </c>
      <c r="E6" s="5">
        <f t="shared" si="0"/>
        <v>557.96347610056182</v>
      </c>
      <c r="F6" s="5">
        <v>56708.22</v>
      </c>
      <c r="G6" s="5">
        <f t="shared" si="1"/>
        <v>604.48683958614345</v>
      </c>
      <c r="H6" s="5">
        <f t="shared" si="2"/>
        <v>581.22515784335269</v>
      </c>
      <c r="I6" s="5">
        <f t="shared" si="3"/>
        <v>23.261681742790813</v>
      </c>
      <c r="J6" s="5">
        <v>38664.239999999998</v>
      </c>
      <c r="K6" s="5">
        <f t="shared" si="4"/>
        <v>702.45984793983632</v>
      </c>
      <c r="L6" s="5">
        <v>4513.45</v>
      </c>
      <c r="M6" s="5">
        <f t="shared" si="5"/>
        <v>726.40010637055218</v>
      </c>
      <c r="N6" s="5">
        <f t="shared" si="6"/>
        <v>714.42997715519425</v>
      </c>
      <c r="O6" s="5">
        <f t="shared" si="7"/>
        <v>11.970129215357929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4">
        <v>6</v>
      </c>
      <c r="B7" s="4">
        <v>142.07225700000001</v>
      </c>
      <c r="C7" s="4" t="s">
        <v>14</v>
      </c>
      <c r="D7" s="5">
        <v>116752.64</v>
      </c>
      <c r="E7" s="5">
        <f t="shared" si="0"/>
        <v>1390.0746734943921</v>
      </c>
      <c r="F7" s="5">
        <v>129484.95</v>
      </c>
      <c r="G7" s="5">
        <f t="shared" si="1"/>
        <v>1380.2575393738296</v>
      </c>
      <c r="H7" s="5">
        <f t="shared" si="2"/>
        <v>1385.1661064341108</v>
      </c>
      <c r="I7" s="5">
        <f t="shared" si="3"/>
        <v>4.908567060281257</v>
      </c>
      <c r="J7" s="5">
        <v>95740.88</v>
      </c>
      <c r="K7" s="5">
        <f t="shared" si="4"/>
        <v>1739.4399581221853</v>
      </c>
      <c r="L7" s="5">
        <v>10978.3</v>
      </c>
      <c r="M7" s="5">
        <f t="shared" si="5"/>
        <v>1766.8608908413371</v>
      </c>
      <c r="N7" s="5">
        <f t="shared" si="6"/>
        <v>1753.1504244817611</v>
      </c>
      <c r="O7" s="5">
        <f t="shared" si="7"/>
        <v>13.710466359575889</v>
      </c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4">
        <v>7</v>
      </c>
      <c r="B8" s="4">
        <v>166.08428599999999</v>
      </c>
      <c r="C8" s="4" t="s">
        <v>15</v>
      </c>
      <c r="D8" s="5">
        <v>467017.3</v>
      </c>
      <c r="E8" s="5">
        <f t="shared" si="0"/>
        <v>5560.3789414417743</v>
      </c>
      <c r="F8" s="5">
        <v>456448.84</v>
      </c>
      <c r="G8" s="5">
        <f t="shared" si="1"/>
        <v>4865.5612312352814</v>
      </c>
      <c r="H8" s="5">
        <f t="shared" si="2"/>
        <v>5212.9700863385278</v>
      </c>
      <c r="I8" s="5">
        <f t="shared" si="3"/>
        <v>347.40885510324642</v>
      </c>
      <c r="J8" s="5">
        <v>211573.01</v>
      </c>
      <c r="K8" s="5">
        <f t="shared" si="4"/>
        <v>3843.9018698614914</v>
      </c>
      <c r="L8" s="5">
        <v>24186.45</v>
      </c>
      <c r="M8" s="5">
        <f t="shared" si="5"/>
        <v>3892.5965398367202</v>
      </c>
      <c r="N8" s="5">
        <f t="shared" si="6"/>
        <v>3868.2492048491058</v>
      </c>
      <c r="O8" s="5">
        <f t="shared" si="7"/>
        <v>24.347334987614431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4">
        <v>8</v>
      </c>
      <c r="B9" s="4">
        <v>192.04539199999999</v>
      </c>
      <c r="C9" s="4" t="s">
        <v>10</v>
      </c>
      <c r="D9" s="5">
        <v>29735.89</v>
      </c>
      <c r="E9" s="5">
        <f t="shared" si="0"/>
        <v>354.04002498628859</v>
      </c>
      <c r="F9" s="5">
        <v>31717.32</v>
      </c>
      <c r="G9" s="5">
        <f t="shared" si="1"/>
        <v>338.09388704040396</v>
      </c>
      <c r="H9" s="5">
        <f t="shared" si="2"/>
        <v>346.06695601334627</v>
      </c>
      <c r="I9" s="5">
        <f t="shared" si="3"/>
        <v>7.9730689729423148</v>
      </c>
      <c r="J9" s="5">
        <v>71817.789999999994</v>
      </c>
      <c r="K9" s="5">
        <f t="shared" si="4"/>
        <v>1304.8003489212538</v>
      </c>
      <c r="L9" s="5">
        <v>8199.65</v>
      </c>
      <c r="M9" s="5">
        <f t="shared" si="5"/>
        <v>1319.6615963844285</v>
      </c>
      <c r="N9" s="5">
        <f t="shared" si="6"/>
        <v>1312.230972652841</v>
      </c>
      <c r="O9" s="5">
        <f t="shared" si="7"/>
        <v>7.4306237315873886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4">
        <v>9</v>
      </c>
      <c r="B10" s="4">
        <v>224.12755000000001</v>
      </c>
      <c r="C10" s="4" t="s">
        <v>10</v>
      </c>
      <c r="D10" s="5">
        <v>169549.15</v>
      </c>
      <c r="E10" s="5">
        <f t="shared" si="0"/>
        <v>2018.6779444773301</v>
      </c>
      <c r="F10" s="5">
        <v>162114.69</v>
      </c>
      <c r="G10" s="5">
        <f t="shared" si="1"/>
        <v>1728.0774569998382</v>
      </c>
      <c r="H10" s="5">
        <f t="shared" si="2"/>
        <v>1873.3777007385843</v>
      </c>
      <c r="I10" s="5">
        <f t="shared" si="3"/>
        <v>145.30024373874596</v>
      </c>
      <c r="J10" s="5">
        <v>42809.17</v>
      </c>
      <c r="K10" s="5">
        <f t="shared" si="4"/>
        <v>777.76578690362464</v>
      </c>
      <c r="L10" s="5">
        <v>4978.17</v>
      </c>
      <c r="M10" s="5">
        <f t="shared" si="5"/>
        <v>801.19270569756895</v>
      </c>
      <c r="N10" s="5">
        <f t="shared" si="6"/>
        <v>789.47924630059674</v>
      </c>
      <c r="O10" s="5">
        <f t="shared" si="7"/>
        <v>11.713459396972155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4">
        <v>10</v>
      </c>
      <c r="B11" s="4">
        <v>246.092555</v>
      </c>
      <c r="C11" s="4" t="s">
        <v>10</v>
      </c>
      <c r="D11" s="5">
        <v>9272.4599999999991</v>
      </c>
      <c r="E11" s="5">
        <f t="shared" si="0"/>
        <v>110.39931779692355</v>
      </c>
      <c r="F11" s="5">
        <v>10151.06</v>
      </c>
      <c r="G11" s="5">
        <f t="shared" si="1"/>
        <v>108.20622085915086</v>
      </c>
      <c r="H11" s="5">
        <f t="shared" si="2"/>
        <v>109.30276932803721</v>
      </c>
      <c r="I11" s="5">
        <f t="shared" si="3"/>
        <v>1.0965484688863469</v>
      </c>
      <c r="J11" s="5">
        <v>14324.64</v>
      </c>
      <c r="K11" s="5">
        <f t="shared" si="4"/>
        <v>260.25299957254811</v>
      </c>
      <c r="L11" s="5">
        <v>1679.6</v>
      </c>
      <c r="M11" s="5">
        <f t="shared" si="5"/>
        <v>270.3168570960085</v>
      </c>
      <c r="N11" s="5">
        <f t="shared" si="6"/>
        <v>265.28492833427833</v>
      </c>
      <c r="O11" s="5">
        <f t="shared" si="7"/>
        <v>5.0319287617301995</v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4">
        <v>11</v>
      </c>
      <c r="B12" s="4">
        <v>478.40164099999998</v>
      </c>
      <c r="C12" s="4" t="s">
        <v>10</v>
      </c>
      <c r="D12" s="5">
        <v>4071.53</v>
      </c>
      <c r="E12" s="5">
        <f t="shared" si="0"/>
        <v>48.476254887021156</v>
      </c>
      <c r="F12" s="5">
        <v>4880.17</v>
      </c>
      <c r="G12" s="5">
        <f t="shared" si="1"/>
        <v>52.020651326088341</v>
      </c>
      <c r="H12" s="5">
        <f t="shared" si="2"/>
        <v>50.248453106554749</v>
      </c>
      <c r="I12" s="5">
        <f t="shared" si="3"/>
        <v>1.7721982195335926</v>
      </c>
      <c r="J12" s="5">
        <v>16042.48</v>
      </c>
      <c r="K12" s="5">
        <f t="shared" si="4"/>
        <v>291.46306926963683</v>
      </c>
      <c r="L12" s="5">
        <v>1858.2</v>
      </c>
      <c r="M12" s="5">
        <f t="shared" si="5"/>
        <v>299.06095728495063</v>
      </c>
      <c r="N12" s="5">
        <f t="shared" si="6"/>
        <v>295.2620132772937</v>
      </c>
      <c r="O12" s="5">
        <f t="shared" si="7"/>
        <v>3.7989440076568997</v>
      </c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>
      <c r="A13" s="4">
        <v>12</v>
      </c>
      <c r="B13" s="4">
        <v>692.58594000000005</v>
      </c>
      <c r="C13" s="4" t="s">
        <v>10</v>
      </c>
      <c r="D13" s="5">
        <v>2660.46</v>
      </c>
      <c r="E13" s="5">
        <f t="shared" si="0"/>
        <v>31.675841041751944</v>
      </c>
      <c r="F13" s="5">
        <v>2892.66</v>
      </c>
      <c r="G13" s="5">
        <f t="shared" si="1"/>
        <v>30.83459331640551</v>
      </c>
      <c r="H13" s="5">
        <f t="shared" si="2"/>
        <v>31.255217179078727</v>
      </c>
      <c r="I13" s="5">
        <f t="shared" si="3"/>
        <v>0.42062386267321727</v>
      </c>
      <c r="J13" s="5">
        <v>1380.62</v>
      </c>
      <c r="K13" s="5">
        <f t="shared" si="4"/>
        <v>25.083387524562664</v>
      </c>
      <c r="L13" s="5">
        <v>178.58</v>
      </c>
      <c r="M13" s="5">
        <f t="shared" si="5"/>
        <v>28.740881364732797</v>
      </c>
      <c r="N13" s="5">
        <f t="shared" si="6"/>
        <v>26.91213444464773</v>
      </c>
      <c r="O13" s="5">
        <f t="shared" si="7"/>
        <v>1.8287469200850666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D14" s="1"/>
      <c r="E14" s="1"/>
    </row>
    <row r="15" spans="1:37">
      <c r="D15" s="1"/>
      <c r="E15" s="1"/>
    </row>
    <row r="16" spans="1:37">
      <c r="D16" s="1"/>
      <c r="E16" s="1"/>
    </row>
    <row r="17" spans="4:5">
      <c r="D17" s="1"/>
      <c r="E17" s="1"/>
    </row>
    <row r="18" spans="4:5">
      <c r="D18" s="1"/>
      <c r="E18" s="1"/>
    </row>
    <row r="19" spans="4:5">
      <c r="D19" s="1"/>
      <c r="E19" s="1"/>
    </row>
    <row r="20" spans="4:5">
      <c r="D20" s="1"/>
      <c r="E20" s="1"/>
    </row>
    <row r="21" spans="4:5">
      <c r="D21" s="1"/>
      <c r="E21" s="1"/>
    </row>
    <row r="22" spans="4:5">
      <c r="D22" s="1"/>
      <c r="E22" s="1"/>
    </row>
    <row r="23" spans="4:5">
      <c r="D23" s="1"/>
      <c r="E23" s="1"/>
    </row>
    <row r="24" spans="4:5">
      <c r="D24" s="1"/>
      <c r="E24" s="1"/>
    </row>
    <row r="25" spans="4:5">
      <c r="D25" s="1"/>
      <c r="E25" s="1"/>
    </row>
    <row r="26" spans="4:5">
      <c r="D26" s="1"/>
      <c r="E26" s="1"/>
    </row>
    <row r="27" spans="4:5">
      <c r="D27" s="1"/>
      <c r="E27" s="1"/>
    </row>
    <row r="28" spans="4:5">
      <c r="D28" s="1"/>
      <c r="E28" s="1"/>
    </row>
    <row r="29" spans="4:5">
      <c r="D29" s="1"/>
      <c r="E29" s="1"/>
    </row>
    <row r="30" spans="4:5">
      <c r="D30" s="1"/>
      <c r="E30" s="1"/>
    </row>
    <row r="31" spans="4:5">
      <c r="D31" s="1"/>
      <c r="E31" s="1"/>
    </row>
    <row r="32" spans="4:5">
      <c r="D32" s="1"/>
      <c r="E32" s="1"/>
    </row>
    <row r="33" spans="4:5">
      <c r="D33" s="1"/>
      <c r="E33" s="1"/>
    </row>
    <row r="34" spans="4:5">
      <c r="D34" s="1"/>
      <c r="E34" s="1"/>
    </row>
    <row r="35" spans="4:5">
      <c r="D35" s="1"/>
      <c r="E35" s="1"/>
    </row>
    <row r="36" spans="4:5">
      <c r="D36" s="1"/>
      <c r="E36" s="1"/>
    </row>
    <row r="37" spans="4:5">
      <c r="D37" s="1"/>
      <c r="E37" s="1"/>
    </row>
    <row r="38" spans="4:5">
      <c r="D38" s="1"/>
      <c r="E38" s="1"/>
    </row>
    <row r="39" spans="4:5">
      <c r="D39" s="1"/>
      <c r="E39" s="1"/>
    </row>
    <row r="40" spans="4:5">
      <c r="D40" s="1"/>
      <c r="E40" s="1"/>
    </row>
    <row r="41" spans="4:5">
      <c r="D41" s="1"/>
      <c r="E41" s="1"/>
    </row>
    <row r="42" spans="4:5">
      <c r="D42" s="1"/>
      <c r="E42" s="1"/>
    </row>
    <row r="43" spans="4:5">
      <c r="D43" s="1"/>
      <c r="E43" s="1"/>
    </row>
    <row r="44" spans="4:5">
      <c r="D44" s="1"/>
      <c r="E44" s="1"/>
    </row>
    <row r="45" spans="4:5">
      <c r="D45" s="1"/>
      <c r="E45" s="1"/>
    </row>
    <row r="46" spans="4:5">
      <c r="D46" s="1"/>
      <c r="E46" s="1"/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A17"/>
  <sheetViews>
    <sheetView tabSelected="1" workbookViewId="0">
      <selection activeCell="E1" sqref="E1:BA1"/>
    </sheetView>
  </sheetViews>
  <sheetFormatPr defaultColWidth="9.140625" defaultRowHeight="15"/>
  <cols>
    <col min="1" max="1" width="9.28515625" bestFit="1" customWidth="1"/>
    <col min="2" max="2" width="20" customWidth="1"/>
    <col min="3" max="4" width="19" customWidth="1"/>
    <col min="5" max="5" width="14.5703125" customWidth="1"/>
    <col min="6" max="6" width="12" customWidth="1"/>
    <col min="7" max="7" width="14.7109375" customWidth="1"/>
    <col min="8" max="8" width="18.7109375" customWidth="1"/>
    <col min="9" max="9" width="9.28515625" bestFit="1" customWidth="1"/>
    <col min="10" max="10" width="11.5703125" bestFit="1" customWidth="1"/>
    <col min="11" max="11" width="22.85546875" customWidth="1"/>
    <col min="12" max="12" width="11.5703125" bestFit="1" customWidth="1"/>
    <col min="13" max="15" width="9.28515625" bestFit="1" customWidth="1"/>
    <col min="16" max="16" width="11.5703125" bestFit="1" customWidth="1"/>
    <col min="17" max="17" width="17.7109375" customWidth="1"/>
    <col min="18" max="18" width="11.5703125" bestFit="1" customWidth="1"/>
    <col min="19" max="19" width="24.85546875" customWidth="1"/>
    <col min="20" max="20" width="9.28515625" bestFit="1" customWidth="1"/>
    <col min="21" max="21" width="28.5703125" customWidth="1"/>
    <col min="22" max="22" width="11.5703125" bestFit="1" customWidth="1"/>
    <col min="23" max="23" width="9.28515625" bestFit="1" customWidth="1"/>
    <col min="24" max="24" width="11.5703125" bestFit="1" customWidth="1"/>
    <col min="25" max="27" width="9.28515625" bestFit="1" customWidth="1"/>
    <col min="28" max="28" width="11.5703125" bestFit="1" customWidth="1"/>
    <col min="29" max="29" width="9.28515625" bestFit="1" customWidth="1"/>
    <col min="30" max="30" width="11.5703125" bestFit="1" customWidth="1"/>
    <col min="31" max="33" width="9.28515625" bestFit="1" customWidth="1"/>
    <col min="34" max="34" width="11.5703125" bestFit="1" customWidth="1"/>
    <col min="35" max="35" width="9.28515625" bestFit="1" customWidth="1"/>
    <col min="36" max="36" width="11.5703125" bestFit="1" customWidth="1"/>
    <col min="37" max="39" width="9.28515625" bestFit="1" customWidth="1"/>
    <col min="40" max="40" width="11.5703125" bestFit="1" customWidth="1"/>
    <col min="41" max="41" width="9.28515625" bestFit="1" customWidth="1"/>
    <col min="42" max="42" width="12.5703125" bestFit="1" customWidth="1"/>
    <col min="43" max="45" width="9.28515625" bestFit="1" customWidth="1"/>
    <col min="46" max="46" width="11.5703125" bestFit="1" customWidth="1"/>
    <col min="47" max="47" width="9.28515625" bestFit="1" customWidth="1"/>
    <col min="48" max="48" width="11.5703125" bestFit="1" customWidth="1"/>
    <col min="49" max="49" width="9.28515625" bestFit="1" customWidth="1"/>
    <col min="50" max="50" width="11.5703125" bestFit="1" customWidth="1"/>
    <col min="51" max="53" width="9.28515625" bestFit="1" customWidth="1"/>
  </cols>
  <sheetData>
    <row r="1" spans="1:53">
      <c r="A1" s="3" t="s">
        <v>0</v>
      </c>
      <c r="B1" s="3" t="s">
        <v>1</v>
      </c>
      <c r="C1" s="3" t="s">
        <v>2</v>
      </c>
      <c r="D1" s="3" t="s">
        <v>3</v>
      </c>
      <c r="E1" s="3" t="s">
        <v>35</v>
      </c>
      <c r="F1" s="3" t="s">
        <v>3</v>
      </c>
      <c r="G1" s="3" t="s">
        <v>36</v>
      </c>
      <c r="H1" s="3" t="s">
        <v>37</v>
      </c>
      <c r="I1" s="3" t="s">
        <v>38</v>
      </c>
      <c r="J1" s="3" t="s">
        <v>3</v>
      </c>
      <c r="K1" s="3" t="s">
        <v>39</v>
      </c>
      <c r="L1" s="3" t="s">
        <v>3</v>
      </c>
      <c r="M1" s="3" t="s">
        <v>40</v>
      </c>
      <c r="N1" s="3" t="s">
        <v>37</v>
      </c>
      <c r="O1" s="3" t="s">
        <v>38</v>
      </c>
      <c r="P1" s="3" t="s">
        <v>3</v>
      </c>
      <c r="Q1" s="3" t="s">
        <v>41</v>
      </c>
      <c r="R1" s="3" t="s">
        <v>3</v>
      </c>
      <c r="S1" s="3" t="s">
        <v>42</v>
      </c>
      <c r="T1" s="3" t="s">
        <v>37</v>
      </c>
      <c r="U1" s="3" t="s">
        <v>38</v>
      </c>
      <c r="V1" s="3" t="s">
        <v>3</v>
      </c>
      <c r="W1" s="3" t="s">
        <v>43</v>
      </c>
      <c r="X1" s="3" t="s">
        <v>3</v>
      </c>
      <c r="Y1" s="3" t="s">
        <v>44</v>
      </c>
      <c r="Z1" s="3" t="s">
        <v>45</v>
      </c>
      <c r="AA1" s="3" t="s">
        <v>46</v>
      </c>
      <c r="AB1" s="3" t="s">
        <v>3</v>
      </c>
      <c r="AC1" s="3" t="s">
        <v>47</v>
      </c>
      <c r="AD1" s="3" t="s">
        <v>3</v>
      </c>
      <c r="AE1" s="3" t="s">
        <v>48</v>
      </c>
      <c r="AF1" s="3" t="s">
        <v>49</v>
      </c>
      <c r="AG1" s="3" t="s">
        <v>50</v>
      </c>
      <c r="AH1" s="3" t="s">
        <v>3</v>
      </c>
      <c r="AI1" s="3" t="s">
        <v>51</v>
      </c>
      <c r="AJ1" s="3" t="s">
        <v>3</v>
      </c>
      <c r="AK1" s="3" t="s">
        <v>52</v>
      </c>
      <c r="AL1" s="3" t="s">
        <v>53</v>
      </c>
      <c r="AM1" s="3" t="s">
        <v>54</v>
      </c>
      <c r="AN1" s="3" t="s">
        <v>3</v>
      </c>
      <c r="AO1" s="3" t="s">
        <v>55</v>
      </c>
      <c r="AP1" s="3" t="s">
        <v>3</v>
      </c>
      <c r="AQ1" s="3" t="s">
        <v>56</v>
      </c>
      <c r="AR1" s="3" t="s">
        <v>57</v>
      </c>
      <c r="AS1" s="3" t="s">
        <v>58</v>
      </c>
      <c r="AT1" s="3" t="s">
        <v>3</v>
      </c>
      <c r="AU1" s="3" t="s">
        <v>59</v>
      </c>
      <c r="AV1" s="3" t="s">
        <v>3</v>
      </c>
      <c r="AW1" s="3" t="s">
        <v>60</v>
      </c>
      <c r="AX1" s="3" t="s">
        <v>3</v>
      </c>
      <c r="AY1" s="3" t="s">
        <v>61</v>
      </c>
      <c r="AZ1" s="3" t="s">
        <v>62</v>
      </c>
      <c r="BA1" s="3" t="s">
        <v>63</v>
      </c>
    </row>
    <row r="2" spans="1:53">
      <c r="A2" s="3">
        <v>1</v>
      </c>
      <c r="B2" s="3"/>
      <c r="C2" s="3" t="s">
        <v>10</v>
      </c>
      <c r="D2" s="3">
        <v>23717184.09</v>
      </c>
      <c r="E2" s="3"/>
      <c r="F2" s="3">
        <v>64230778.259999998</v>
      </c>
      <c r="G2" s="3"/>
      <c r="H2" s="3"/>
      <c r="I2" s="3"/>
      <c r="J2" s="3">
        <v>58259437.020000003</v>
      </c>
      <c r="K2" s="3"/>
      <c r="L2" s="3">
        <v>59348508.200000003</v>
      </c>
      <c r="M2" s="3"/>
      <c r="N2" s="3"/>
      <c r="O2" s="3"/>
      <c r="P2" s="3">
        <v>64603621.219999999</v>
      </c>
      <c r="Q2" s="3"/>
      <c r="R2" s="3">
        <v>75322114.280000001</v>
      </c>
      <c r="S2" s="3"/>
      <c r="T2" s="3"/>
      <c r="U2" s="3"/>
      <c r="V2" s="3">
        <v>84024154.030000001</v>
      </c>
      <c r="W2" s="3"/>
      <c r="X2" s="3">
        <v>95793006.730000004</v>
      </c>
      <c r="Y2" s="3"/>
      <c r="Z2" s="3"/>
      <c r="AA2" s="3"/>
      <c r="AB2" s="3">
        <v>88282679.430000007</v>
      </c>
      <c r="AC2" s="3"/>
      <c r="AD2" s="3">
        <v>86242873.510000005</v>
      </c>
      <c r="AE2" s="3"/>
      <c r="AF2" s="3"/>
      <c r="AG2" s="3"/>
      <c r="AH2" s="3">
        <v>64725663.240000002</v>
      </c>
      <c r="AI2" s="3"/>
      <c r="AJ2" s="3">
        <v>64387055.899999999</v>
      </c>
      <c r="AK2" s="3"/>
      <c r="AL2" s="3"/>
      <c r="AM2" s="3"/>
      <c r="AN2" s="3">
        <v>90859205.030000001</v>
      </c>
      <c r="AO2" s="3"/>
      <c r="AP2" s="3">
        <v>104758704.31999999</v>
      </c>
      <c r="AQ2" s="3"/>
      <c r="AR2" s="3"/>
      <c r="AS2" s="3"/>
      <c r="AT2" s="3">
        <v>55044474.93</v>
      </c>
      <c r="AU2" s="3"/>
      <c r="AV2" s="3">
        <v>58299176.270000003</v>
      </c>
      <c r="AW2" s="3"/>
      <c r="AX2" s="3">
        <v>56590100.950000003</v>
      </c>
      <c r="AY2" s="3"/>
      <c r="AZ2" s="3"/>
      <c r="BA2" s="3"/>
    </row>
    <row r="3" spans="1:53">
      <c r="A3" s="3">
        <v>2</v>
      </c>
      <c r="B3" s="3">
        <v>104.115318</v>
      </c>
      <c r="C3" s="3" t="s">
        <v>11</v>
      </c>
      <c r="D3" s="3">
        <v>3054.35</v>
      </c>
      <c r="E3" s="3">
        <f>(D3/$D$2)*10^6</f>
        <v>128.7821517263435</v>
      </c>
      <c r="F3" s="3">
        <v>22606.55</v>
      </c>
      <c r="G3" s="3">
        <f>(F3/$F$2)*10^6</f>
        <v>351.95821399658064</v>
      </c>
      <c r="H3" s="3">
        <f>AVERAGE(E3,G3)</f>
        <v>240.37018286146207</v>
      </c>
      <c r="I3" s="3">
        <f>_xlfn.STDEV.P(E3,G3)</f>
        <v>111.58803113511861</v>
      </c>
      <c r="J3" s="3">
        <v>275409.53000000003</v>
      </c>
      <c r="K3" s="3">
        <f>(J3/$J$2)*10^6</f>
        <v>4727.2947369102476</v>
      </c>
      <c r="L3" s="3">
        <v>306429.59000000003</v>
      </c>
      <c r="M3" s="3">
        <f>(L3/$L$2)*10^6</f>
        <v>5163.223125463498</v>
      </c>
      <c r="N3" s="3">
        <f>AVERAGE(K3,M3)</f>
        <v>4945.2589311868724</v>
      </c>
      <c r="O3" s="3">
        <f>_xlfn.STDEV.P(K3,M3)</f>
        <v>217.96419427662522</v>
      </c>
      <c r="P3" s="3">
        <v>123776.59</v>
      </c>
      <c r="Q3" s="3">
        <f>(P3/$P$2)*10^6</f>
        <v>1915.9388848884096</v>
      </c>
      <c r="R3" s="3">
        <v>180506.31</v>
      </c>
      <c r="S3" s="3">
        <f>(R3/$R$2)*10^6</f>
        <v>2396.458353903764</v>
      </c>
      <c r="T3" s="3">
        <f>AVERAGE(Q3,S3)</f>
        <v>2156.1986193960865</v>
      </c>
      <c r="U3" s="3">
        <f>_xlfn.STDEV.P(Q3,S3)</f>
        <v>240.2597345076783</v>
      </c>
      <c r="V3" s="3">
        <v>124549.99</v>
      </c>
      <c r="W3" s="3">
        <f>(V3/$V$2)*10^6</f>
        <v>1482.3117404494267</v>
      </c>
      <c r="X3" s="3">
        <v>131378.42000000001</v>
      </c>
      <c r="Y3" s="3">
        <f>(X3/$X$2)*10^6</f>
        <v>1371.4823710492797</v>
      </c>
      <c r="Z3" s="3">
        <f>AVERAGE(W3,Y3)</f>
        <v>1426.8970557493531</v>
      </c>
      <c r="AA3" s="3">
        <f>_xlfn.STDEV.P(W3,Y3)</f>
        <v>55.414684700073508</v>
      </c>
      <c r="AB3" s="3">
        <v>1313233.57</v>
      </c>
      <c r="AC3" s="3">
        <f>(AB3/$AB$2)*10^6</f>
        <v>14875.325244758489</v>
      </c>
      <c r="AD3" s="3">
        <v>1259152.1399999999</v>
      </c>
      <c r="AE3" s="3">
        <f>(AD3/$AD$2)*10^6</f>
        <v>14600.071736408447</v>
      </c>
      <c r="AF3" s="3">
        <f>AVERAGE(AC3,AE3)</f>
        <v>14737.698490583469</v>
      </c>
      <c r="AG3" s="3">
        <f>_xlfn.STDEV.P(AC3,AE3)</f>
        <v>137.62675417502123</v>
      </c>
      <c r="AH3" s="3">
        <v>211391.38</v>
      </c>
      <c r="AI3" s="3">
        <f>(AH3/$AH$2)*10^6</f>
        <v>3265.9592720768233</v>
      </c>
      <c r="AJ3" s="3">
        <v>217708.56</v>
      </c>
      <c r="AK3" s="3">
        <f>(AJ3/$AJ$2)*10^6</f>
        <v>3381.2473168228835</v>
      </c>
      <c r="AL3" s="3">
        <f>AVERAGE(AI3,AK3)</f>
        <v>3323.6032944498534</v>
      </c>
      <c r="AM3" s="3">
        <f>_xlfn.STDEV.P(AI3,AK3)</f>
        <v>57.644022373030111</v>
      </c>
      <c r="AN3" s="3">
        <v>32553.88</v>
      </c>
      <c r="AO3" s="3">
        <f>(AN3/$AN$2)*10^6</f>
        <v>358.28928933784221</v>
      </c>
      <c r="AP3" s="3">
        <v>36435.660000000003</v>
      </c>
      <c r="AQ3" s="3">
        <f>(AP3/$AP$2)*10^6</f>
        <v>347.80556170971937</v>
      </c>
      <c r="AR3" s="3">
        <f>AVERAGE(AO3,AQ3)</f>
        <v>353.04742552378082</v>
      </c>
      <c r="AS3" s="3">
        <f>_xlfn.STDEV.P(AO3,AQ3)</f>
        <v>5.2418638140614178</v>
      </c>
      <c r="AT3" s="3">
        <v>37123.32</v>
      </c>
      <c r="AU3" s="3">
        <f>(AT3/$AT$2)*10^6</f>
        <v>674.4240915588656</v>
      </c>
      <c r="AV3" s="3">
        <v>39291.35</v>
      </c>
      <c r="AW3" s="3">
        <f>(AV3/$AV$2)*10^6</f>
        <v>673.96063742016906</v>
      </c>
      <c r="AX3" s="3">
        <v>40215.67</v>
      </c>
      <c r="AY3" s="3">
        <f>(AX3/$AX$2)*10^6</f>
        <v>710.64849372741753</v>
      </c>
      <c r="AZ3" s="3">
        <f>AVERAGE(AW3,AU3,AY3)</f>
        <v>686.34440756881747</v>
      </c>
      <c r="BA3" s="3">
        <f>_xlfn.STDEV.P(AU3,AW3,AY3)</f>
        <v>17.186625622620294</v>
      </c>
    </row>
    <row r="4" spans="1:53">
      <c r="A4" s="3">
        <v>3</v>
      </c>
      <c r="B4" s="3">
        <v>124.006154</v>
      </c>
      <c r="C4" s="3" t="s">
        <v>12</v>
      </c>
      <c r="D4" s="3">
        <v>643.35</v>
      </c>
      <c r="E4" s="3">
        <f t="shared" ref="E4:E17" si="0">(D4/$D$2)*10^6</f>
        <v>27.125901521810889</v>
      </c>
      <c r="F4" s="3">
        <v>1471.93</v>
      </c>
      <c r="G4" s="3">
        <f t="shared" ref="G4:G17" si="1">(F4/$F$2)*10^6</f>
        <v>22.916272227650261</v>
      </c>
      <c r="H4" s="3">
        <f t="shared" ref="H4:H17" si="2">AVERAGE(E4,G4)</f>
        <v>25.021086874730575</v>
      </c>
      <c r="I4" s="3">
        <f t="shared" ref="I4:I17" si="3">_xlfn.STDEV.P(E4,G4)</f>
        <v>2.104814647080314</v>
      </c>
      <c r="J4" s="3">
        <v>15816.97</v>
      </c>
      <c r="K4" s="3">
        <f t="shared" ref="K4:K17" si="4">(J4/$J$2)*10^6</f>
        <v>271.49198154060707</v>
      </c>
      <c r="L4" s="3">
        <v>16947.09</v>
      </c>
      <c r="M4" s="3">
        <f t="shared" ref="M4:M17" si="5">(L4/$L$2)*10^6</f>
        <v>285.55208065027654</v>
      </c>
      <c r="N4" s="3">
        <f t="shared" ref="N4:N17" si="6">AVERAGE(K4,M4)</f>
        <v>278.52203109544178</v>
      </c>
      <c r="O4" s="3">
        <f t="shared" ref="O4:O17" si="7">_xlfn.STDEV.P(K4,M4)</f>
        <v>7.0300495548347328</v>
      </c>
      <c r="P4" s="3">
        <v>3679.8</v>
      </c>
      <c r="Q4" s="3">
        <f t="shared" ref="Q4:Q17" si="8">(P4/$P$2)*10^6</f>
        <v>56.959655364656356</v>
      </c>
      <c r="R4" s="3">
        <v>4893.16</v>
      </c>
      <c r="S4" s="3">
        <f t="shared" ref="S4:S17" si="9">(R4/$R$2)*10^6</f>
        <v>64.963125992591287</v>
      </c>
      <c r="T4" s="3">
        <f t="shared" ref="T4:T17" si="10">AVERAGE(Q4,S4)</f>
        <v>60.961390678623822</v>
      </c>
      <c r="U4" s="3">
        <f t="shared" ref="U4:U17" si="11">_xlfn.STDEV.P(Q4,S4)</f>
        <v>4.0017353139674654</v>
      </c>
      <c r="V4" s="3">
        <v>7025.67</v>
      </c>
      <c r="W4" s="3">
        <f t="shared" ref="W4:W17" si="12">(V4/$V$2)*10^6</f>
        <v>83.614885280386801</v>
      </c>
      <c r="X4" s="3">
        <v>10211.91</v>
      </c>
      <c r="Y4" s="3">
        <f t="shared" ref="Y4:Y17" si="13">(X4/$X$2)*10^6</f>
        <v>106.60391972853569</v>
      </c>
      <c r="Z4" s="3">
        <f t="shared" ref="Z4:Z17" si="14">AVERAGE(W4,Y4)</f>
        <v>95.109402504461244</v>
      </c>
      <c r="AA4" s="3">
        <f t="shared" ref="AA4:AA17" si="15">_xlfn.STDEV.P(W4,Y4)</f>
        <v>11.494517224074386</v>
      </c>
      <c r="AB4" s="3">
        <v>3553.3</v>
      </c>
      <c r="AC4" s="3">
        <f t="shared" ref="AC4:AC17" si="16">(AB4/$AB$2)*10^6</f>
        <v>40.249118206900803</v>
      </c>
      <c r="AD4" s="3">
        <v>3326.35</v>
      </c>
      <c r="AE4" s="3">
        <f t="shared" ref="AE4:AE17" si="17">(AD4/$AD$2)*10^6</f>
        <v>38.569563659243151</v>
      </c>
      <c r="AF4" s="3">
        <f t="shared" ref="AF4:AF17" si="18">AVERAGE(AC4,AE4)</f>
        <v>39.409340933071974</v>
      </c>
      <c r="AG4" s="3">
        <f t="shared" ref="AG4:AG17" si="19">_xlfn.STDEV.P(AC4,AE4)</f>
        <v>0.83977727382882605</v>
      </c>
      <c r="AH4" s="3">
        <v>3587.5</v>
      </c>
      <c r="AI4" s="3">
        <f t="shared" ref="AI4:AI17" si="20">(AH4/$AH$2)*10^6</f>
        <v>55.426237761329737</v>
      </c>
      <c r="AJ4" s="3">
        <v>3447.97</v>
      </c>
      <c r="AK4" s="3">
        <f t="shared" ref="AK4:AK17" si="21">(AJ4/$AJ$2)*10^6</f>
        <v>53.550670267562275</v>
      </c>
      <c r="AL4" s="3">
        <f t="shared" ref="AL4:AL17" si="22">AVERAGE(AI4,AK4)</f>
        <v>54.488454014446006</v>
      </c>
      <c r="AM4" s="3">
        <f t="shared" ref="AM4:AM17" si="23">_xlfn.STDEV.P(AI4,AK4)</f>
        <v>0.93778374688373134</v>
      </c>
      <c r="AN4" s="3">
        <v>5174.8999999999996</v>
      </c>
      <c r="AO4" s="3">
        <f t="shared" ref="AO4:AO17" si="24">(AN4/$AN$2)*10^6</f>
        <v>56.955153837097136</v>
      </c>
      <c r="AP4" s="3">
        <v>5761.72</v>
      </c>
      <c r="AQ4" s="3">
        <f t="shared" ref="AQ4:AQ17" si="25">(AP4/$AP$2)*10^6</f>
        <v>54.999916593088315</v>
      </c>
      <c r="AR4" s="3">
        <f t="shared" ref="AR4:AR17" si="26">AVERAGE(AO4,AQ4)</f>
        <v>55.977535215092729</v>
      </c>
      <c r="AS4" s="3">
        <f t="shared" ref="AS4:AS17" si="27">_xlfn.STDEV.P(AO4,AQ4)</f>
        <v>0.9776186220044103</v>
      </c>
      <c r="AT4" s="3">
        <v>4054.03</v>
      </c>
      <c r="AU4" s="3">
        <f t="shared" ref="AU4:AU17" si="28">(AT4/$AT$2)*10^6</f>
        <v>73.650080324237919</v>
      </c>
      <c r="AV4" s="3">
        <v>5599.12</v>
      </c>
      <c r="AW4" s="3">
        <f t="shared" ref="AW4:AW17" si="29">(AV4/$AV$2)*10^6</f>
        <v>96.041151148841095</v>
      </c>
      <c r="AX4" s="3">
        <v>5363.02</v>
      </c>
      <c r="AY4" s="3">
        <f t="shared" ref="AY4:AY17" si="30">(AX4/$AX$2)*10^6</f>
        <v>94.769578247235827</v>
      </c>
      <c r="AZ4" s="3">
        <f t="shared" ref="AZ4:AZ17" si="31">AVERAGE(AW4,AU4,AY4)</f>
        <v>88.153603240104943</v>
      </c>
      <c r="BA4" s="3">
        <f t="shared" ref="BA4:BA17" si="32">_xlfn.STDEV.P(AU4,AW4,AY4)</f>
        <v>10.268669408751212</v>
      </c>
    </row>
    <row r="5" spans="1:53">
      <c r="A5" s="3">
        <v>4</v>
      </c>
      <c r="B5" s="3">
        <v>124.94079000000001</v>
      </c>
      <c r="C5" s="3" t="s">
        <v>13</v>
      </c>
      <c r="D5" s="3">
        <v>15557.12</v>
      </c>
      <c r="E5" s="3">
        <f t="shared" si="0"/>
        <v>655.94296274655267</v>
      </c>
      <c r="F5" s="3">
        <v>81197.19</v>
      </c>
      <c r="G5" s="3">
        <f t="shared" si="1"/>
        <v>1264.1476905561008</v>
      </c>
      <c r="H5" s="3">
        <f t="shared" si="2"/>
        <v>960.04532665132672</v>
      </c>
      <c r="I5" s="3">
        <f t="shared" si="3"/>
        <v>304.10236390477411</v>
      </c>
      <c r="J5" s="3">
        <v>64434.55</v>
      </c>
      <c r="K5" s="3">
        <f t="shared" si="4"/>
        <v>1105.9933513926701</v>
      </c>
      <c r="L5" s="3">
        <v>58348.2</v>
      </c>
      <c r="M5" s="3">
        <f t="shared" si="5"/>
        <v>983.14518375712078</v>
      </c>
      <c r="N5" s="3">
        <f t="shared" si="6"/>
        <v>1044.5692675748955</v>
      </c>
      <c r="O5" s="3">
        <f t="shared" si="7"/>
        <v>61.424083817774658</v>
      </c>
      <c r="P5" s="3">
        <v>120965.36</v>
      </c>
      <c r="Q5" s="3">
        <f t="shared" si="8"/>
        <v>1872.4238319097742</v>
      </c>
      <c r="R5" s="3">
        <v>138812.34</v>
      </c>
      <c r="S5" s="3">
        <f t="shared" si="9"/>
        <v>1842.9161385988646</v>
      </c>
      <c r="T5" s="3">
        <f t="shared" si="10"/>
        <v>1857.6699852543193</v>
      </c>
      <c r="U5" s="3">
        <f t="shared" si="11"/>
        <v>14.753846655454822</v>
      </c>
      <c r="V5" s="3">
        <v>56226.400000000001</v>
      </c>
      <c r="W5" s="3">
        <f t="shared" si="12"/>
        <v>669.16948643035334</v>
      </c>
      <c r="X5" s="3">
        <v>58202.17</v>
      </c>
      <c r="Y5" s="3">
        <f t="shared" si="13"/>
        <v>607.5826616868527</v>
      </c>
      <c r="Z5" s="3">
        <f t="shared" si="14"/>
        <v>638.37607405860308</v>
      </c>
      <c r="AA5" s="3">
        <f t="shared" si="15"/>
        <v>30.793412371750321</v>
      </c>
      <c r="AB5" s="3">
        <v>1671293.86</v>
      </c>
      <c r="AC5" s="3">
        <f t="shared" si="16"/>
        <v>18931.163743451867</v>
      </c>
      <c r="AD5" s="3">
        <v>1721632.06</v>
      </c>
      <c r="AE5" s="3">
        <f t="shared" si="17"/>
        <v>19962.600849569022</v>
      </c>
      <c r="AF5" s="3">
        <f t="shared" si="18"/>
        <v>19446.882296510445</v>
      </c>
      <c r="AG5" s="3">
        <f t="shared" si="19"/>
        <v>515.71855305857753</v>
      </c>
      <c r="AH5" s="3">
        <v>631210.04</v>
      </c>
      <c r="AI5" s="3">
        <f t="shared" si="20"/>
        <v>9752.0829977361554</v>
      </c>
      <c r="AJ5" s="3">
        <v>639469.35</v>
      </c>
      <c r="AK5" s="3">
        <f t="shared" si="21"/>
        <v>9931.6445062057883</v>
      </c>
      <c r="AL5" s="3">
        <f t="shared" si="22"/>
        <v>9841.8637519709719</v>
      </c>
      <c r="AM5" s="3">
        <f t="shared" si="23"/>
        <v>89.780754234816413</v>
      </c>
      <c r="AN5" s="3">
        <v>92564.15</v>
      </c>
      <c r="AO5" s="3">
        <f t="shared" si="24"/>
        <v>1018.7646916945516</v>
      </c>
      <c r="AP5" s="3">
        <v>100782.91</v>
      </c>
      <c r="AQ5" s="3">
        <f t="shared" si="25"/>
        <v>962.048076617525</v>
      </c>
      <c r="AR5" s="3">
        <f t="shared" si="26"/>
        <v>990.40638415603826</v>
      </c>
      <c r="AS5" s="3">
        <f t="shared" si="27"/>
        <v>28.358307538513316</v>
      </c>
      <c r="AT5" s="3">
        <v>90242.21</v>
      </c>
      <c r="AU5" s="3">
        <f t="shared" si="28"/>
        <v>1639.4417444214141</v>
      </c>
      <c r="AV5" s="3">
        <v>83456.289999999994</v>
      </c>
      <c r="AW5" s="3">
        <f t="shared" si="29"/>
        <v>1431.5174817134684</v>
      </c>
      <c r="AX5" s="3">
        <v>76945.289999999994</v>
      </c>
      <c r="AY5" s="3">
        <f t="shared" si="30"/>
        <v>1359.6952242227796</v>
      </c>
      <c r="AZ5" s="3">
        <f t="shared" si="31"/>
        <v>1476.8848167858876</v>
      </c>
      <c r="BA5" s="3">
        <f t="shared" si="32"/>
        <v>118.6259533421224</v>
      </c>
    </row>
    <row r="6" spans="1:53">
      <c r="A6" s="3">
        <v>5</v>
      </c>
      <c r="B6" s="3">
        <v>126.081074</v>
      </c>
      <c r="C6" s="3" t="s">
        <v>10</v>
      </c>
      <c r="D6" s="3">
        <v>6194.41</v>
      </c>
      <c r="E6" s="3">
        <f t="shared" si="0"/>
        <v>261.17813887576057</v>
      </c>
      <c r="F6" s="3">
        <v>10345.89</v>
      </c>
      <c r="G6" s="3">
        <f t="shared" si="1"/>
        <v>161.07371388403288</v>
      </c>
      <c r="H6" s="3">
        <f t="shared" si="2"/>
        <v>211.12592637989673</v>
      </c>
      <c r="I6" s="3">
        <f t="shared" si="3"/>
        <v>50.052212495863792</v>
      </c>
      <c r="J6" s="3">
        <v>44370.3</v>
      </c>
      <c r="K6" s="3">
        <f t="shared" si="4"/>
        <v>761.59850265576767</v>
      </c>
      <c r="L6" s="3">
        <v>46295.07</v>
      </c>
      <c r="M6" s="3">
        <f t="shared" si="5"/>
        <v>780.05448500894249</v>
      </c>
      <c r="N6" s="3">
        <f t="shared" si="6"/>
        <v>770.82649383235503</v>
      </c>
      <c r="O6" s="3">
        <f t="shared" si="7"/>
        <v>9.227991176587409</v>
      </c>
      <c r="P6" s="3">
        <v>51360.88</v>
      </c>
      <c r="Q6" s="3">
        <f t="shared" si="8"/>
        <v>795.01549650129664</v>
      </c>
      <c r="R6" s="3">
        <v>66766.36</v>
      </c>
      <c r="S6" s="3">
        <f t="shared" si="9"/>
        <v>886.41112425236611</v>
      </c>
      <c r="T6" s="3">
        <f t="shared" si="10"/>
        <v>840.71331037683137</v>
      </c>
      <c r="U6" s="3">
        <f t="shared" si="11"/>
        <v>45.697813875534735</v>
      </c>
      <c r="V6" s="3">
        <v>82765.91</v>
      </c>
      <c r="W6" s="3">
        <f t="shared" si="12"/>
        <v>985.02521037521251</v>
      </c>
      <c r="X6" s="3">
        <v>100528.26</v>
      </c>
      <c r="Y6" s="3">
        <f t="shared" si="13"/>
        <v>1049.4321394811907</v>
      </c>
      <c r="Z6" s="3">
        <f t="shared" si="14"/>
        <v>1017.2286749282016</v>
      </c>
      <c r="AA6" s="3">
        <f t="shared" si="15"/>
        <v>32.203464552989089</v>
      </c>
      <c r="AB6" s="3">
        <v>31642.45</v>
      </c>
      <c r="AC6" s="3">
        <f t="shared" si="16"/>
        <v>358.42194872539562</v>
      </c>
      <c r="AD6" s="3">
        <v>30786.560000000001</v>
      </c>
      <c r="AE6" s="3">
        <f t="shared" si="17"/>
        <v>356.97511860420849</v>
      </c>
      <c r="AF6" s="3">
        <f t="shared" si="18"/>
        <v>357.69853366480208</v>
      </c>
      <c r="AG6" s="3">
        <f t="shared" si="19"/>
        <v>0.72341506059356675</v>
      </c>
      <c r="AH6" s="3">
        <v>21919.4</v>
      </c>
      <c r="AI6" s="3">
        <f t="shared" si="20"/>
        <v>338.6508365116909</v>
      </c>
      <c r="AJ6" s="3">
        <v>21639.57</v>
      </c>
      <c r="AK6" s="3">
        <f t="shared" si="21"/>
        <v>336.08571936583917</v>
      </c>
      <c r="AL6" s="3">
        <f t="shared" si="22"/>
        <v>337.368277938765</v>
      </c>
      <c r="AM6" s="3">
        <f t="shared" si="23"/>
        <v>1.2825585729258648</v>
      </c>
      <c r="AN6" s="3">
        <v>32293.87</v>
      </c>
      <c r="AO6" s="3">
        <f t="shared" si="24"/>
        <v>355.42760900601291</v>
      </c>
      <c r="AP6" s="3">
        <v>37555.78</v>
      </c>
      <c r="AQ6" s="3">
        <f t="shared" si="25"/>
        <v>358.49794290392003</v>
      </c>
      <c r="AR6" s="3">
        <f t="shared" si="26"/>
        <v>356.96277595496645</v>
      </c>
      <c r="AS6" s="3">
        <f t="shared" si="27"/>
        <v>1.5351669489535595</v>
      </c>
      <c r="AT6" s="3">
        <v>32510.47</v>
      </c>
      <c r="AU6" s="3">
        <f t="shared" si="28"/>
        <v>590.62185698643748</v>
      </c>
      <c r="AV6" s="3">
        <v>39556.120000000003</v>
      </c>
      <c r="AW6" s="3">
        <f t="shared" si="29"/>
        <v>678.50221102274929</v>
      </c>
      <c r="AX6" s="3">
        <v>37872.58</v>
      </c>
      <c r="AY6" s="3">
        <f t="shared" si="30"/>
        <v>669.24390245322581</v>
      </c>
      <c r="AZ6" s="3">
        <f t="shared" si="31"/>
        <v>646.12265682080431</v>
      </c>
      <c r="BA6" s="3">
        <f t="shared" si="32"/>
        <v>39.426582877401877</v>
      </c>
    </row>
    <row r="7" spans="1:53">
      <c r="A7" s="3">
        <v>6</v>
      </c>
      <c r="B7" s="3">
        <v>142.05507600000001</v>
      </c>
      <c r="C7" s="3" t="s">
        <v>14</v>
      </c>
      <c r="D7" s="3">
        <v>4635.97</v>
      </c>
      <c r="E7" s="3">
        <f t="shared" si="0"/>
        <v>195.46882051460267</v>
      </c>
      <c r="F7" s="3">
        <v>9022.24</v>
      </c>
      <c r="G7" s="3">
        <f t="shared" si="1"/>
        <v>140.46599223006208</v>
      </c>
      <c r="H7" s="3">
        <f t="shared" si="2"/>
        <v>167.96740637233239</v>
      </c>
      <c r="I7" s="3">
        <f t="shared" si="3"/>
        <v>27.501414142270146</v>
      </c>
      <c r="J7" s="3">
        <v>50883.92</v>
      </c>
      <c r="K7" s="3">
        <f t="shared" si="4"/>
        <v>873.40219203511958</v>
      </c>
      <c r="L7" s="3">
        <v>59240.68</v>
      </c>
      <c r="M7" s="3">
        <f t="shared" si="5"/>
        <v>998.18313546085062</v>
      </c>
      <c r="N7" s="3">
        <f t="shared" si="6"/>
        <v>935.7926637479851</v>
      </c>
      <c r="O7" s="3">
        <f t="shared" si="7"/>
        <v>62.390471712865519</v>
      </c>
      <c r="P7" s="3">
        <v>49923.96</v>
      </c>
      <c r="Q7" s="3">
        <f t="shared" si="8"/>
        <v>772.77339965185308</v>
      </c>
      <c r="R7" s="3">
        <v>62554.25</v>
      </c>
      <c r="S7" s="3">
        <f t="shared" si="9"/>
        <v>830.48983154486143</v>
      </c>
      <c r="T7" s="3">
        <f t="shared" si="10"/>
        <v>801.63161559835726</v>
      </c>
      <c r="U7" s="3">
        <f t="shared" si="11"/>
        <v>28.858215946504174</v>
      </c>
      <c r="V7" s="3">
        <v>73671.839999999997</v>
      </c>
      <c r="W7" s="3">
        <f t="shared" si="12"/>
        <v>876.79359406220487</v>
      </c>
      <c r="X7" s="3">
        <v>85571.9</v>
      </c>
      <c r="Y7" s="3">
        <f t="shared" si="13"/>
        <v>893.30007399382509</v>
      </c>
      <c r="Z7" s="3">
        <f t="shared" si="14"/>
        <v>885.04683402801493</v>
      </c>
      <c r="AA7" s="3">
        <f t="shared" si="15"/>
        <v>8.2532399658101099</v>
      </c>
      <c r="AB7" s="3">
        <v>91728.36</v>
      </c>
      <c r="AC7" s="3">
        <f t="shared" si="16"/>
        <v>1039.0300859947517</v>
      </c>
      <c r="AD7" s="3">
        <v>88545.04</v>
      </c>
      <c r="AE7" s="3">
        <f t="shared" si="17"/>
        <v>1026.6939910082317</v>
      </c>
      <c r="AF7" s="3">
        <f t="shared" si="18"/>
        <v>1032.8620385014917</v>
      </c>
      <c r="AG7" s="3">
        <f t="shared" si="19"/>
        <v>6.1680474932600191</v>
      </c>
      <c r="AH7" s="3">
        <v>29240.68</v>
      </c>
      <c r="AI7" s="3">
        <f t="shared" si="20"/>
        <v>451.76331205099905</v>
      </c>
      <c r="AJ7" s="3">
        <v>27333.75</v>
      </c>
      <c r="AK7" s="3">
        <f t="shared" si="21"/>
        <v>424.52243883385881</v>
      </c>
      <c r="AL7" s="3">
        <f t="shared" si="22"/>
        <v>438.14287544242893</v>
      </c>
      <c r="AM7" s="3">
        <f t="shared" si="23"/>
        <v>13.620436608570117</v>
      </c>
      <c r="AN7" s="3">
        <v>39006.43</v>
      </c>
      <c r="AO7" s="3">
        <f t="shared" si="24"/>
        <v>429.30630954916245</v>
      </c>
      <c r="AP7" s="3">
        <v>43308.5</v>
      </c>
      <c r="AQ7" s="3">
        <f t="shared" si="25"/>
        <v>413.41194778152447</v>
      </c>
      <c r="AR7" s="3">
        <f t="shared" si="26"/>
        <v>421.35912866534346</v>
      </c>
      <c r="AS7" s="3">
        <f t="shared" si="27"/>
        <v>7.9471808838189872</v>
      </c>
      <c r="AT7" s="3">
        <v>29809.66</v>
      </c>
      <c r="AU7" s="3">
        <f t="shared" si="28"/>
        <v>541.55589707975071</v>
      </c>
      <c r="AV7" s="3">
        <v>32790.71</v>
      </c>
      <c r="AW7" s="3">
        <f t="shared" si="29"/>
        <v>562.45580294542981</v>
      </c>
      <c r="AX7" s="3">
        <v>32340.48</v>
      </c>
      <c r="AY7" s="3">
        <f t="shared" si="30"/>
        <v>571.48652250283703</v>
      </c>
      <c r="AZ7" s="3">
        <f t="shared" si="31"/>
        <v>558.49940750933922</v>
      </c>
      <c r="BA7" s="3">
        <f t="shared" si="32"/>
        <v>12.535293725831728</v>
      </c>
    </row>
    <row r="8" spans="1:53">
      <c r="A8" s="3">
        <v>7</v>
      </c>
      <c r="B8" s="3">
        <v>166.08685399999999</v>
      </c>
      <c r="C8" s="3" t="s">
        <v>15</v>
      </c>
      <c r="D8" s="3">
        <v>2810.73</v>
      </c>
      <c r="E8" s="3">
        <f t="shared" si="0"/>
        <v>118.51027463184818</v>
      </c>
      <c r="F8" s="3">
        <v>8009.51</v>
      </c>
      <c r="G8" s="3">
        <f t="shared" si="1"/>
        <v>124.69894055429744</v>
      </c>
      <c r="H8" s="3">
        <f t="shared" si="2"/>
        <v>121.60460759307281</v>
      </c>
      <c r="I8" s="3">
        <f t="shared" si="3"/>
        <v>3.0943329612246302</v>
      </c>
      <c r="J8" s="3">
        <v>81504.52</v>
      </c>
      <c r="K8" s="3">
        <f t="shared" si="4"/>
        <v>1398.9925781812849</v>
      </c>
      <c r="L8" s="3">
        <v>89992.42</v>
      </c>
      <c r="M8" s="3">
        <f t="shared" si="5"/>
        <v>1516.3383668673241</v>
      </c>
      <c r="N8" s="3">
        <f t="shared" si="6"/>
        <v>1457.6654725243045</v>
      </c>
      <c r="O8" s="3">
        <f t="shared" si="7"/>
        <v>58.672894343019607</v>
      </c>
      <c r="P8" s="3">
        <v>61599.42</v>
      </c>
      <c r="Q8" s="3">
        <f t="shared" si="8"/>
        <v>953.49794387268867</v>
      </c>
      <c r="R8" s="3">
        <v>88507.85</v>
      </c>
      <c r="S8" s="3">
        <f t="shared" si="9"/>
        <v>1175.0579606804952</v>
      </c>
      <c r="T8" s="3">
        <f t="shared" si="10"/>
        <v>1064.2779522765918</v>
      </c>
      <c r="U8" s="3">
        <f t="shared" si="11"/>
        <v>110.78000840390439</v>
      </c>
      <c r="V8" s="3">
        <v>77503.19</v>
      </c>
      <c r="W8" s="3">
        <f t="shared" si="12"/>
        <v>922.39179191650351</v>
      </c>
      <c r="X8" s="3">
        <v>84381.83</v>
      </c>
      <c r="Y8" s="3">
        <f t="shared" si="13"/>
        <v>880.87672451744538</v>
      </c>
      <c r="Z8" s="3">
        <f t="shared" si="14"/>
        <v>901.63425821697444</v>
      </c>
      <c r="AA8" s="3">
        <f t="shared" si="15"/>
        <v>20.757533699529063</v>
      </c>
      <c r="AB8" s="3">
        <v>316467.56</v>
      </c>
      <c r="AC8" s="3">
        <f t="shared" si="16"/>
        <v>3584.707238648431</v>
      </c>
      <c r="AD8" s="3">
        <v>294321.09000000003</v>
      </c>
      <c r="AE8" s="3">
        <f t="shared" si="17"/>
        <v>3412.7004124679706</v>
      </c>
      <c r="AF8" s="3">
        <f t="shared" si="18"/>
        <v>3498.7038255582011</v>
      </c>
      <c r="AG8" s="3">
        <f t="shared" si="19"/>
        <v>86.003413090230197</v>
      </c>
      <c r="AH8" s="3">
        <v>73629.240000000005</v>
      </c>
      <c r="AI8" s="3">
        <f t="shared" si="20"/>
        <v>1137.5586794218843</v>
      </c>
      <c r="AJ8" s="3">
        <v>73792.84</v>
      </c>
      <c r="AK8" s="3">
        <f t="shared" si="21"/>
        <v>1146.0819099200339</v>
      </c>
      <c r="AL8" s="3">
        <f t="shared" si="22"/>
        <v>1141.8202946709591</v>
      </c>
      <c r="AM8" s="3">
        <f t="shared" si="23"/>
        <v>4.2616152490747936</v>
      </c>
      <c r="AN8" s="3">
        <v>24959.759999999998</v>
      </c>
      <c r="AO8" s="3">
        <f t="shared" si="24"/>
        <v>274.70810460820957</v>
      </c>
      <c r="AP8" s="3">
        <v>30159.439999999999</v>
      </c>
      <c r="AQ8" s="3">
        <f t="shared" si="25"/>
        <v>287.89435871480242</v>
      </c>
      <c r="AR8" s="3">
        <f t="shared" si="26"/>
        <v>281.30123166150599</v>
      </c>
      <c r="AS8" s="3">
        <f t="shared" si="27"/>
        <v>6.5931270532964277</v>
      </c>
      <c r="AT8" s="3">
        <v>23115.09</v>
      </c>
      <c r="AU8" s="3">
        <f t="shared" si="28"/>
        <v>419.93478962957568</v>
      </c>
      <c r="AV8" s="3">
        <v>27271.01</v>
      </c>
      <c r="AW8" s="3">
        <f t="shared" si="29"/>
        <v>467.77693519545159</v>
      </c>
      <c r="AX8" s="3">
        <v>26377.96</v>
      </c>
      <c r="AY8" s="3">
        <f t="shared" si="30"/>
        <v>466.12321867575673</v>
      </c>
      <c r="AZ8" s="3">
        <f t="shared" si="31"/>
        <v>451.27831450026133</v>
      </c>
      <c r="BA8" s="3">
        <f t="shared" si="32"/>
        <v>22.173499318951976</v>
      </c>
    </row>
    <row r="9" spans="1:53">
      <c r="A9" s="3">
        <v>8</v>
      </c>
      <c r="B9" s="3">
        <v>192.07303899999999</v>
      </c>
      <c r="C9" s="3" t="s">
        <v>10</v>
      </c>
      <c r="D9" s="3">
        <v>3769.59</v>
      </c>
      <c r="E9" s="3">
        <f t="shared" si="0"/>
        <v>158.93918880485447</v>
      </c>
      <c r="F9" s="3">
        <v>9586.09</v>
      </c>
      <c r="G9" s="3">
        <f t="shared" si="1"/>
        <v>149.24449399003748</v>
      </c>
      <c r="H9" s="3">
        <f t="shared" si="2"/>
        <v>154.09184139744599</v>
      </c>
      <c r="I9" s="3">
        <f t="shared" si="3"/>
        <v>4.8473474074084919</v>
      </c>
      <c r="J9" s="3">
        <v>30514.78</v>
      </c>
      <c r="K9" s="3">
        <f t="shared" si="4"/>
        <v>523.77402805187626</v>
      </c>
      <c r="L9" s="3">
        <v>33817.49</v>
      </c>
      <c r="M9" s="3">
        <f t="shared" si="5"/>
        <v>569.8119636981877</v>
      </c>
      <c r="N9" s="3">
        <f t="shared" si="6"/>
        <v>546.79299587503192</v>
      </c>
      <c r="O9" s="3">
        <f t="shared" si="7"/>
        <v>23.01896782315572</v>
      </c>
      <c r="P9" s="3">
        <v>21806.37</v>
      </c>
      <c r="Q9" s="3">
        <f t="shared" si="8"/>
        <v>337.54098591069663</v>
      </c>
      <c r="R9" s="3">
        <v>26855.74</v>
      </c>
      <c r="S9" s="3">
        <f t="shared" si="9"/>
        <v>356.54522256461547</v>
      </c>
      <c r="T9" s="3">
        <f t="shared" si="10"/>
        <v>347.04310423765605</v>
      </c>
      <c r="U9" s="3">
        <f t="shared" si="11"/>
        <v>9.5021183269594189</v>
      </c>
      <c r="V9" s="3">
        <v>31905.34</v>
      </c>
      <c r="W9" s="3">
        <f t="shared" si="12"/>
        <v>379.71628953989244</v>
      </c>
      <c r="X9" s="3">
        <v>38310.870000000003</v>
      </c>
      <c r="Y9" s="3">
        <f t="shared" si="13"/>
        <v>399.93389191741471</v>
      </c>
      <c r="Z9" s="3">
        <f t="shared" si="14"/>
        <v>389.82509072865355</v>
      </c>
      <c r="AA9" s="3">
        <f t="shared" si="15"/>
        <v>10.108801188761134</v>
      </c>
      <c r="AB9" s="3">
        <v>31754.52</v>
      </c>
      <c r="AC9" s="3">
        <f t="shared" si="16"/>
        <v>359.69139365755649</v>
      </c>
      <c r="AD9" s="3">
        <v>30920.95</v>
      </c>
      <c r="AE9" s="3">
        <f t="shared" si="17"/>
        <v>358.53339228562072</v>
      </c>
      <c r="AF9" s="3">
        <f t="shared" si="18"/>
        <v>359.11239297158863</v>
      </c>
      <c r="AG9" s="3">
        <f t="shared" si="19"/>
        <v>0.57900068596788401</v>
      </c>
      <c r="AH9" s="3">
        <v>21309.98</v>
      </c>
      <c r="AI9" s="3">
        <f t="shared" si="20"/>
        <v>329.23540576144427</v>
      </c>
      <c r="AJ9" s="3">
        <v>19676.52</v>
      </c>
      <c r="AK9" s="3">
        <f t="shared" si="21"/>
        <v>305.59744850828008</v>
      </c>
      <c r="AL9" s="3">
        <f t="shared" si="22"/>
        <v>317.41642713486215</v>
      </c>
      <c r="AM9" s="3">
        <f t="shared" si="23"/>
        <v>11.818978626582094</v>
      </c>
      <c r="AN9" s="3">
        <v>29025.52</v>
      </c>
      <c r="AO9" s="3">
        <f t="shared" si="24"/>
        <v>319.45601978815819</v>
      </c>
      <c r="AP9" s="3">
        <v>31273.55</v>
      </c>
      <c r="AQ9" s="3">
        <f t="shared" si="25"/>
        <v>298.5293699745522</v>
      </c>
      <c r="AR9" s="3">
        <f t="shared" si="26"/>
        <v>308.99269488135519</v>
      </c>
      <c r="AS9" s="3">
        <f t="shared" si="27"/>
        <v>10.463324906802995</v>
      </c>
      <c r="AT9" s="3">
        <v>18577.310000000001</v>
      </c>
      <c r="AU9" s="3">
        <f t="shared" si="28"/>
        <v>337.49636132645003</v>
      </c>
      <c r="AV9" s="3">
        <v>21001.15</v>
      </c>
      <c r="AW9" s="3">
        <f t="shared" si="29"/>
        <v>360.23064721768498</v>
      </c>
      <c r="AX9" s="3">
        <v>19110.259999999998</v>
      </c>
      <c r="AY9" s="3">
        <f t="shared" si="30"/>
        <v>337.6961638023019</v>
      </c>
      <c r="AZ9" s="3">
        <f t="shared" si="31"/>
        <v>345.14105744881232</v>
      </c>
      <c r="BA9" s="3">
        <f t="shared" si="32"/>
        <v>10.670263033371118</v>
      </c>
    </row>
    <row r="10" spans="1:53">
      <c r="A10" s="3">
        <v>9</v>
      </c>
      <c r="B10" s="3">
        <v>224.12352799999999</v>
      </c>
      <c r="C10" s="3" t="s">
        <v>10</v>
      </c>
      <c r="D10" s="3">
        <v>912.47</v>
      </c>
      <c r="E10" s="3">
        <f t="shared" si="0"/>
        <v>38.472948413160459</v>
      </c>
      <c r="F10" s="3">
        <v>3154.97</v>
      </c>
      <c r="G10" s="3">
        <f t="shared" si="1"/>
        <v>49.119286508237302</v>
      </c>
      <c r="H10" s="3">
        <f t="shared" si="2"/>
        <v>43.796117460698881</v>
      </c>
      <c r="I10" s="3">
        <f t="shared" si="3"/>
        <v>5.3231690475384248</v>
      </c>
      <c r="J10" s="3">
        <v>19825.84</v>
      </c>
      <c r="K10" s="3">
        <f t="shared" si="4"/>
        <v>340.30263617538816</v>
      </c>
      <c r="L10" s="3">
        <v>23054.05</v>
      </c>
      <c r="M10" s="3">
        <f t="shared" si="5"/>
        <v>388.45205548064638</v>
      </c>
      <c r="N10" s="3">
        <f t="shared" si="6"/>
        <v>364.37734582801727</v>
      </c>
      <c r="O10" s="3">
        <f t="shared" si="7"/>
        <v>24.07470965262911</v>
      </c>
      <c r="P10" s="3">
        <v>19502.11</v>
      </c>
      <c r="Q10" s="3">
        <f t="shared" si="8"/>
        <v>301.87332585564928</v>
      </c>
      <c r="R10" s="3">
        <v>29338.59</v>
      </c>
      <c r="S10" s="3">
        <f t="shared" si="9"/>
        <v>389.50831745027324</v>
      </c>
      <c r="T10" s="3">
        <f t="shared" si="10"/>
        <v>345.69082165296129</v>
      </c>
      <c r="U10" s="3">
        <f t="shared" si="11"/>
        <v>43.817495797311885</v>
      </c>
      <c r="V10" s="3">
        <v>22282.78</v>
      </c>
      <c r="W10" s="3">
        <f t="shared" si="12"/>
        <v>265.19493420956252</v>
      </c>
      <c r="X10" s="3">
        <v>24585.599999999999</v>
      </c>
      <c r="Y10" s="3">
        <f t="shared" si="13"/>
        <v>256.65339088161636</v>
      </c>
      <c r="Z10" s="3">
        <f t="shared" si="14"/>
        <v>260.92416254558941</v>
      </c>
      <c r="AA10" s="3">
        <f t="shared" si="15"/>
        <v>4.2707716639730791</v>
      </c>
      <c r="AB10" s="3">
        <v>76700.710000000006</v>
      </c>
      <c r="AC10" s="3">
        <f t="shared" si="16"/>
        <v>868.80813422542951</v>
      </c>
      <c r="AD10" s="3">
        <v>66819.789999999994</v>
      </c>
      <c r="AE10" s="3">
        <f t="shared" si="17"/>
        <v>774.78622036233673</v>
      </c>
      <c r="AF10" s="3">
        <f t="shared" si="18"/>
        <v>821.79717729388312</v>
      </c>
      <c r="AG10" s="3">
        <f t="shared" si="19"/>
        <v>47.010956931546389</v>
      </c>
      <c r="AH10" s="3">
        <v>18344.38</v>
      </c>
      <c r="AI10" s="3">
        <f t="shared" si="20"/>
        <v>283.41741253356992</v>
      </c>
      <c r="AJ10" s="3">
        <v>18893.34</v>
      </c>
      <c r="AK10" s="3">
        <f t="shared" si="21"/>
        <v>293.43382355210315</v>
      </c>
      <c r="AL10" s="3">
        <f t="shared" si="22"/>
        <v>288.4256180428365</v>
      </c>
      <c r="AM10" s="3">
        <f t="shared" si="23"/>
        <v>5.0082055092666167</v>
      </c>
      <c r="AN10" s="3">
        <v>7844.97</v>
      </c>
      <c r="AO10" s="3">
        <f t="shared" si="24"/>
        <v>86.342049739591488</v>
      </c>
      <c r="AP10" s="3">
        <v>8568.6200000000008</v>
      </c>
      <c r="AQ10" s="3">
        <f t="shared" si="25"/>
        <v>81.793871503278254</v>
      </c>
      <c r="AR10" s="3">
        <f t="shared" si="26"/>
        <v>84.067960621434878</v>
      </c>
      <c r="AS10" s="3">
        <f t="shared" si="27"/>
        <v>2.274089118156617</v>
      </c>
      <c r="AT10" s="3">
        <v>6700.14</v>
      </c>
      <c r="AU10" s="3">
        <f t="shared" si="28"/>
        <v>121.72229835093461</v>
      </c>
      <c r="AV10" s="3">
        <v>8102.73</v>
      </c>
      <c r="AW10" s="3">
        <f t="shared" si="29"/>
        <v>138.98532566693501</v>
      </c>
      <c r="AX10" s="3">
        <v>7798.42</v>
      </c>
      <c r="AY10" s="3">
        <f t="shared" si="30"/>
        <v>137.80537353856761</v>
      </c>
      <c r="AZ10" s="3">
        <f t="shared" si="31"/>
        <v>132.83766585214576</v>
      </c>
      <c r="BA10" s="3">
        <f t="shared" si="32"/>
        <v>7.874499678140201</v>
      </c>
    </row>
    <row r="11" spans="1:53">
      <c r="A11" s="3">
        <v>10</v>
      </c>
      <c r="B11" s="3">
        <v>246.11935399999999</v>
      </c>
      <c r="C11" s="3" t="s">
        <v>10</v>
      </c>
      <c r="D11" s="3">
        <v>1967.43</v>
      </c>
      <c r="E11" s="3">
        <f t="shared" si="0"/>
        <v>82.95377699705665</v>
      </c>
      <c r="F11" s="3">
        <v>7529.47</v>
      </c>
      <c r="G11" s="3">
        <f t="shared" si="1"/>
        <v>117.22526495820168</v>
      </c>
      <c r="H11" s="3">
        <f t="shared" si="2"/>
        <v>100.08952097762916</v>
      </c>
      <c r="I11" s="3">
        <f t="shared" si="3"/>
        <v>17.135743980572492</v>
      </c>
      <c r="J11" s="3">
        <v>11787.94</v>
      </c>
      <c r="K11" s="3">
        <f t="shared" si="4"/>
        <v>202.33528854652843</v>
      </c>
      <c r="L11" s="3">
        <v>12467.34</v>
      </c>
      <c r="M11" s="3">
        <f t="shared" si="5"/>
        <v>210.06998116929918</v>
      </c>
      <c r="N11" s="3">
        <f t="shared" si="6"/>
        <v>206.20263485791381</v>
      </c>
      <c r="O11" s="3">
        <f t="shared" si="7"/>
        <v>3.8673463113853757</v>
      </c>
      <c r="P11" s="3">
        <v>15681.82</v>
      </c>
      <c r="Q11" s="3">
        <f t="shared" si="8"/>
        <v>242.73902459116673</v>
      </c>
      <c r="R11" s="3">
        <v>20192.78</v>
      </c>
      <c r="S11" s="3">
        <f t="shared" si="9"/>
        <v>268.08567700232112</v>
      </c>
      <c r="T11" s="3">
        <f t="shared" si="10"/>
        <v>255.41235079674391</v>
      </c>
      <c r="U11" s="3">
        <f t="shared" si="11"/>
        <v>12.673326205577197</v>
      </c>
      <c r="V11" s="3">
        <v>14711.21</v>
      </c>
      <c r="W11" s="3">
        <f t="shared" si="12"/>
        <v>175.0831075877004</v>
      </c>
      <c r="X11" s="3">
        <v>18017.53</v>
      </c>
      <c r="Y11" s="3">
        <f t="shared" si="13"/>
        <v>188.0881560674236</v>
      </c>
      <c r="Z11" s="3">
        <f t="shared" si="14"/>
        <v>181.585631827562</v>
      </c>
      <c r="AA11" s="3">
        <f t="shared" si="15"/>
        <v>6.5025242398616001</v>
      </c>
      <c r="AB11" s="3">
        <v>86703.38</v>
      </c>
      <c r="AC11" s="3">
        <f t="shared" si="16"/>
        <v>982.11088018400881</v>
      </c>
      <c r="AD11" s="3">
        <v>82073.2</v>
      </c>
      <c r="AE11" s="3">
        <f t="shared" si="17"/>
        <v>951.65196450096801</v>
      </c>
      <c r="AF11" s="3">
        <f t="shared" si="18"/>
        <v>966.88142234248835</v>
      </c>
      <c r="AG11" s="3">
        <f t="shared" si="19"/>
        <v>15.2294578415204</v>
      </c>
      <c r="AH11" s="3">
        <v>19923.12</v>
      </c>
      <c r="AI11" s="3">
        <f t="shared" si="20"/>
        <v>307.80866510592432</v>
      </c>
      <c r="AJ11" s="3">
        <v>20195.580000000002</v>
      </c>
      <c r="AK11" s="3">
        <f t="shared" si="21"/>
        <v>313.65900673212803</v>
      </c>
      <c r="AL11" s="3">
        <f t="shared" si="22"/>
        <v>310.73383591902621</v>
      </c>
      <c r="AM11" s="3">
        <f t="shared" si="23"/>
        <v>2.9251708131018574</v>
      </c>
      <c r="AN11" s="3">
        <v>11704.47</v>
      </c>
      <c r="AO11" s="3">
        <f t="shared" si="24"/>
        <v>128.81985921113224</v>
      </c>
      <c r="AP11" s="3">
        <v>13280.18</v>
      </c>
      <c r="AQ11" s="3">
        <f t="shared" si="25"/>
        <v>126.76922730386056</v>
      </c>
      <c r="AR11" s="3">
        <f t="shared" si="26"/>
        <v>127.7945432574964</v>
      </c>
      <c r="AS11" s="3">
        <f t="shared" si="27"/>
        <v>1.0253159536358396</v>
      </c>
      <c r="AT11" s="3">
        <v>11551.55</v>
      </c>
      <c r="AU11" s="3">
        <f t="shared" si="28"/>
        <v>209.85848288479622</v>
      </c>
      <c r="AV11" s="3">
        <v>12656.65</v>
      </c>
      <c r="AW11" s="3">
        <f t="shared" si="29"/>
        <v>217.09826467158757</v>
      </c>
      <c r="AX11" s="3">
        <v>11172.96</v>
      </c>
      <c r="AY11" s="3">
        <f t="shared" si="30"/>
        <v>197.43665079996643</v>
      </c>
      <c r="AZ11" s="3">
        <f t="shared" si="31"/>
        <v>208.13113278545006</v>
      </c>
      <c r="BA11" s="3">
        <f t="shared" si="32"/>
        <v>8.1192187137870437</v>
      </c>
    </row>
    <row r="12" spans="1:53">
      <c r="A12" s="3">
        <v>11</v>
      </c>
      <c r="B12" s="3">
        <v>478.57439699999998</v>
      </c>
      <c r="C12" s="3" t="s">
        <v>10</v>
      </c>
      <c r="D12" s="3">
        <v>1122.5</v>
      </c>
      <c r="E12" s="3">
        <f t="shared" si="0"/>
        <v>47.328552822309348</v>
      </c>
      <c r="F12" s="3">
        <v>5318.1</v>
      </c>
      <c r="G12" s="3">
        <f t="shared" si="1"/>
        <v>82.79675482792446</v>
      </c>
      <c r="H12" s="3">
        <f t="shared" si="2"/>
        <v>65.062653825116911</v>
      </c>
      <c r="I12" s="3">
        <f t="shared" si="3"/>
        <v>17.734101002807527</v>
      </c>
      <c r="J12" s="3">
        <v>3671.71</v>
      </c>
      <c r="K12" s="3">
        <f t="shared" si="4"/>
        <v>63.023437709147977</v>
      </c>
      <c r="L12" s="3">
        <v>3954.41</v>
      </c>
      <c r="M12" s="3">
        <f t="shared" si="5"/>
        <v>66.630318434861678</v>
      </c>
      <c r="N12" s="3">
        <f t="shared" si="6"/>
        <v>64.826878072004831</v>
      </c>
      <c r="O12" s="3">
        <f t="shared" si="7"/>
        <v>1.8034403628568505</v>
      </c>
      <c r="P12" s="3">
        <v>2980.55</v>
      </c>
      <c r="Q12" s="3">
        <f t="shared" si="8"/>
        <v>46.135958692626367</v>
      </c>
      <c r="R12" s="3">
        <v>3327.41</v>
      </c>
      <c r="S12" s="3">
        <f t="shared" si="9"/>
        <v>44.175738185346113</v>
      </c>
      <c r="T12" s="3">
        <f t="shared" si="10"/>
        <v>45.15584843898624</v>
      </c>
      <c r="U12" s="3">
        <f t="shared" si="11"/>
        <v>0.98011025364012738</v>
      </c>
      <c r="V12" s="3">
        <v>3509.42</v>
      </c>
      <c r="W12" s="3">
        <f t="shared" si="12"/>
        <v>41.766799565122618</v>
      </c>
      <c r="X12" s="3">
        <v>4371.96</v>
      </c>
      <c r="Y12" s="3">
        <f t="shared" si="13"/>
        <v>45.639657311547879</v>
      </c>
      <c r="Z12" s="3">
        <f t="shared" si="14"/>
        <v>43.703228438335245</v>
      </c>
      <c r="AA12" s="3">
        <f t="shared" si="15"/>
        <v>1.9364288732126305</v>
      </c>
      <c r="AB12" s="3">
        <v>3789.22</v>
      </c>
      <c r="AC12" s="3">
        <f t="shared" si="16"/>
        <v>42.921443078814804</v>
      </c>
      <c r="AD12" s="3">
        <v>3708.96</v>
      </c>
      <c r="AE12" s="3">
        <f t="shared" si="17"/>
        <v>43.005988194142674</v>
      </c>
      <c r="AF12" s="3">
        <f t="shared" si="18"/>
        <v>42.963715636478739</v>
      </c>
      <c r="AG12" s="3">
        <f t="shared" si="19"/>
        <v>4.2272557663935117E-2</v>
      </c>
      <c r="AH12" s="3">
        <v>5787.31</v>
      </c>
      <c r="AI12" s="3">
        <f t="shared" si="20"/>
        <v>89.412911514570368</v>
      </c>
      <c r="AJ12" s="3">
        <v>5928.96</v>
      </c>
      <c r="AK12" s="3">
        <f t="shared" si="21"/>
        <v>92.083104548347578</v>
      </c>
      <c r="AL12" s="3">
        <f t="shared" si="22"/>
        <v>90.748008031458966</v>
      </c>
      <c r="AM12" s="3">
        <f t="shared" si="23"/>
        <v>1.3350965168886049</v>
      </c>
      <c r="AN12" s="3">
        <v>15316.93</v>
      </c>
      <c r="AO12" s="3">
        <f t="shared" si="24"/>
        <v>168.57873668323023</v>
      </c>
      <c r="AP12" s="3">
        <v>23794.05</v>
      </c>
      <c r="AQ12" s="3">
        <f t="shared" si="25"/>
        <v>227.13196153436351</v>
      </c>
      <c r="AR12" s="3">
        <f t="shared" si="26"/>
        <v>197.85534910879687</v>
      </c>
      <c r="AS12" s="3">
        <f t="shared" si="27"/>
        <v>29.27661242556654</v>
      </c>
      <c r="AT12" s="3">
        <v>4068.85</v>
      </c>
      <c r="AU12" s="3">
        <f t="shared" si="28"/>
        <v>73.919317155343052</v>
      </c>
      <c r="AV12" s="3">
        <v>4184.16</v>
      </c>
      <c r="AW12" s="3">
        <f t="shared" si="29"/>
        <v>71.770482324175035</v>
      </c>
      <c r="AX12" s="3">
        <v>3685.76</v>
      </c>
      <c r="AY12" s="3">
        <f t="shared" si="30"/>
        <v>65.130825676676935</v>
      </c>
      <c r="AZ12" s="3">
        <f t="shared" si="31"/>
        <v>70.273541718731678</v>
      </c>
      <c r="BA12" s="3">
        <f t="shared" si="32"/>
        <v>3.7407681029271327</v>
      </c>
    </row>
    <row r="13" spans="1:53">
      <c r="A13" s="3">
        <v>12</v>
      </c>
      <c r="B13" s="3">
        <v>495.30762700000002</v>
      </c>
      <c r="C13" s="3" t="s">
        <v>34</v>
      </c>
      <c r="D13" s="3">
        <v>1495.97</v>
      </c>
      <c r="E13" s="3">
        <f t="shared" si="0"/>
        <v>63.075363176472266</v>
      </c>
      <c r="F13" s="3">
        <v>11580.4</v>
      </c>
      <c r="G13" s="3">
        <f t="shared" si="1"/>
        <v>180.29362734986108</v>
      </c>
      <c r="H13" s="3">
        <f t="shared" si="2"/>
        <v>121.68449526316667</v>
      </c>
      <c r="I13" s="3">
        <f t="shared" si="3"/>
        <v>58.609132086694416</v>
      </c>
      <c r="J13" s="3">
        <v>2676.04</v>
      </c>
      <c r="K13" s="3">
        <f t="shared" si="4"/>
        <v>45.933159276519213</v>
      </c>
      <c r="L13" s="3">
        <v>2772.27</v>
      </c>
      <c r="M13" s="3">
        <f t="shared" si="5"/>
        <v>46.711704878202816</v>
      </c>
      <c r="N13" s="3">
        <f t="shared" si="6"/>
        <v>46.322432077361015</v>
      </c>
      <c r="O13" s="3">
        <f t="shared" si="7"/>
        <v>0.38927280084180182</v>
      </c>
      <c r="P13" s="3">
        <v>2486.94</v>
      </c>
      <c r="Q13" s="3">
        <f t="shared" si="8"/>
        <v>38.49536532218557</v>
      </c>
      <c r="R13" s="3">
        <v>2853.75</v>
      </c>
      <c r="S13" s="3">
        <f t="shared" si="9"/>
        <v>37.887279549689239</v>
      </c>
      <c r="T13" s="3">
        <f t="shared" si="10"/>
        <v>38.191322435937408</v>
      </c>
      <c r="U13" s="3">
        <f t="shared" si="11"/>
        <v>0.30404288624816544</v>
      </c>
      <c r="V13" s="3">
        <v>2660</v>
      </c>
      <c r="W13" s="3">
        <f t="shared" si="12"/>
        <v>31.657563598322849</v>
      </c>
      <c r="X13" s="3">
        <v>3391.67</v>
      </c>
      <c r="Y13" s="3">
        <f t="shared" si="13"/>
        <v>35.406238052008156</v>
      </c>
      <c r="Z13" s="3">
        <f t="shared" si="14"/>
        <v>33.531900825165501</v>
      </c>
      <c r="AA13" s="3">
        <f t="shared" si="15"/>
        <v>1.8743372268426537</v>
      </c>
      <c r="AB13" s="3">
        <v>2884.4</v>
      </c>
      <c r="AC13" s="3">
        <f t="shared" si="16"/>
        <v>32.672320534709897</v>
      </c>
      <c r="AD13" s="3">
        <v>2899.41</v>
      </c>
      <c r="AE13" s="3">
        <f t="shared" si="17"/>
        <v>33.619125638987533</v>
      </c>
      <c r="AF13" s="3">
        <f t="shared" si="18"/>
        <v>33.145723086848719</v>
      </c>
      <c r="AG13" s="3">
        <f t="shared" si="19"/>
        <v>0.47340255213881832</v>
      </c>
      <c r="AH13" s="3">
        <v>3621.3</v>
      </c>
      <c r="AI13" s="3">
        <f t="shared" si="20"/>
        <v>55.948441757520108</v>
      </c>
      <c r="AJ13" s="3">
        <v>3528.36</v>
      </c>
      <c r="AK13" s="3">
        <f t="shared" si="21"/>
        <v>54.799213144330146</v>
      </c>
      <c r="AL13" s="3">
        <f t="shared" si="22"/>
        <v>55.373827450925127</v>
      </c>
      <c r="AM13" s="3">
        <f t="shared" si="23"/>
        <v>0.57461430659498092</v>
      </c>
      <c r="AN13" s="3">
        <v>4332.21</v>
      </c>
      <c r="AO13" s="3">
        <f t="shared" si="24"/>
        <v>47.680474406193468</v>
      </c>
      <c r="AP13" s="3">
        <v>5900.69</v>
      </c>
      <c r="AQ13" s="3">
        <f t="shared" si="25"/>
        <v>56.326488937621107</v>
      </c>
      <c r="AR13" s="3">
        <f t="shared" si="26"/>
        <v>52.003481671907288</v>
      </c>
      <c r="AS13" s="3">
        <f t="shared" si="27"/>
        <v>4.3230072657138194</v>
      </c>
      <c r="AT13" s="3">
        <v>3191.48</v>
      </c>
      <c r="AU13" s="3">
        <f t="shared" si="28"/>
        <v>57.980024408600528</v>
      </c>
      <c r="AV13" s="3">
        <v>3726.9</v>
      </c>
      <c r="AW13" s="3">
        <f t="shared" si="29"/>
        <v>63.927146804607844</v>
      </c>
      <c r="AX13" s="3">
        <v>3340.76</v>
      </c>
      <c r="AY13" s="3">
        <f t="shared" si="30"/>
        <v>59.034353074431117</v>
      </c>
      <c r="AZ13" s="3">
        <f t="shared" si="31"/>
        <v>60.313841429213163</v>
      </c>
      <c r="BA13" s="3">
        <f t="shared" si="32"/>
        <v>2.5909951802078033</v>
      </c>
    </row>
    <row r="14" spans="1:53">
      <c r="A14" s="3">
        <v>13</v>
      </c>
      <c r="B14" s="3">
        <v>636.71701800000005</v>
      </c>
      <c r="C14" s="3" t="s">
        <v>10</v>
      </c>
      <c r="D14" s="3">
        <v>449.14</v>
      </c>
      <c r="E14" s="3">
        <f t="shared" si="0"/>
        <v>18.937324021926081</v>
      </c>
      <c r="F14" s="3">
        <v>1883.52</v>
      </c>
      <c r="G14" s="3">
        <f t="shared" si="1"/>
        <v>29.324259350800524</v>
      </c>
      <c r="H14" s="3">
        <f t="shared" si="2"/>
        <v>24.130791686363303</v>
      </c>
      <c r="I14" s="3">
        <f t="shared" si="3"/>
        <v>5.193467664437212</v>
      </c>
      <c r="J14" s="3">
        <v>1406.14</v>
      </c>
      <c r="K14" s="3">
        <f t="shared" si="4"/>
        <v>24.135832268981304</v>
      </c>
      <c r="L14" s="3">
        <v>1591.4</v>
      </c>
      <c r="M14" s="3">
        <f t="shared" si="5"/>
        <v>26.814490342993995</v>
      </c>
      <c r="N14" s="3">
        <f t="shared" si="6"/>
        <v>25.475161305987648</v>
      </c>
      <c r="O14" s="3">
        <f t="shared" si="7"/>
        <v>1.3393290370063458</v>
      </c>
      <c r="P14" s="3">
        <v>926.53</v>
      </c>
      <c r="Q14" s="3">
        <f t="shared" si="8"/>
        <v>14.341765716890876</v>
      </c>
      <c r="R14" s="3">
        <v>1082.72</v>
      </c>
      <c r="S14" s="3">
        <f t="shared" si="9"/>
        <v>14.374530114424717</v>
      </c>
      <c r="T14" s="3">
        <f t="shared" si="10"/>
        <v>14.358147915657796</v>
      </c>
      <c r="U14" s="3">
        <f t="shared" si="11"/>
        <v>1.6382198766920375E-2</v>
      </c>
      <c r="V14" s="3">
        <v>1201.78</v>
      </c>
      <c r="W14" s="3">
        <f t="shared" si="12"/>
        <v>14.302792023004672</v>
      </c>
      <c r="X14" s="3">
        <v>1479.15</v>
      </c>
      <c r="Y14" s="3">
        <f t="shared" si="13"/>
        <v>15.441106302979911</v>
      </c>
      <c r="Z14" s="3">
        <f t="shared" si="14"/>
        <v>14.871949162992291</v>
      </c>
      <c r="AA14" s="3">
        <f t="shared" si="15"/>
        <v>0.56915713998761941</v>
      </c>
      <c r="AB14" s="3">
        <v>1675.41</v>
      </c>
      <c r="AC14" s="3">
        <f t="shared" si="16"/>
        <v>18.977788291172622</v>
      </c>
      <c r="AD14" s="3">
        <v>1736.45</v>
      </c>
      <c r="AE14" s="3">
        <f t="shared" si="17"/>
        <v>20.134417248964411</v>
      </c>
      <c r="AF14" s="3">
        <f t="shared" si="18"/>
        <v>19.556102770068517</v>
      </c>
      <c r="AG14" s="3">
        <f t="shared" si="19"/>
        <v>0.57831447889589427</v>
      </c>
      <c r="AH14" s="3">
        <v>1719.43</v>
      </c>
      <c r="AI14" s="3">
        <f t="shared" si="20"/>
        <v>26.564888081940957</v>
      </c>
      <c r="AJ14" s="3">
        <v>1776.49</v>
      </c>
      <c r="AK14" s="3">
        <f t="shared" si="21"/>
        <v>27.590794068284151</v>
      </c>
      <c r="AL14" s="3">
        <f t="shared" si="22"/>
        <v>27.077841075112552</v>
      </c>
      <c r="AM14" s="3">
        <f t="shared" si="23"/>
        <v>0.51295299317159682</v>
      </c>
      <c r="AN14" s="3">
        <v>1983.83</v>
      </c>
      <c r="AO14" s="3">
        <f t="shared" si="24"/>
        <v>21.834111352228721</v>
      </c>
      <c r="AP14" s="3">
        <v>2554.0100000000002</v>
      </c>
      <c r="AQ14" s="3">
        <f t="shared" si="25"/>
        <v>24.379931162554499</v>
      </c>
      <c r="AR14" s="3">
        <f t="shared" si="26"/>
        <v>23.107021257391608</v>
      </c>
      <c r="AS14" s="3">
        <f t="shared" si="27"/>
        <v>1.2729099051628889</v>
      </c>
      <c r="AT14" s="3">
        <v>1042.6199999999999</v>
      </c>
      <c r="AU14" s="3">
        <f t="shared" si="28"/>
        <v>18.941410583458168</v>
      </c>
      <c r="AV14" s="3">
        <v>1199.75</v>
      </c>
      <c r="AW14" s="3">
        <f t="shared" si="29"/>
        <v>20.579192996546258</v>
      </c>
      <c r="AX14" s="3">
        <v>993.57</v>
      </c>
      <c r="AY14" s="3">
        <f t="shared" si="30"/>
        <v>17.557310966415585</v>
      </c>
      <c r="AZ14" s="3">
        <f t="shared" si="31"/>
        <v>19.025971515473337</v>
      </c>
      <c r="BA14" s="3">
        <f t="shared" si="32"/>
        <v>1.2351263537047872</v>
      </c>
    </row>
    <row r="15" spans="1:53">
      <c r="A15" s="3">
        <v>14</v>
      </c>
      <c r="B15" s="3">
        <v>692.63769100000002</v>
      </c>
      <c r="C15" s="3" t="s">
        <v>10</v>
      </c>
      <c r="D15" s="3">
        <v>447.11</v>
      </c>
      <c r="E15" s="3">
        <f t="shared" si="0"/>
        <v>18.851732073392192</v>
      </c>
      <c r="F15" s="3">
        <v>2062.4899999999998</v>
      </c>
      <c r="G15" s="3">
        <f t="shared" si="1"/>
        <v>32.110618240545662</v>
      </c>
      <c r="H15" s="3">
        <f t="shared" si="2"/>
        <v>25.481175156968927</v>
      </c>
      <c r="I15" s="3">
        <f t="shared" si="3"/>
        <v>6.6294430835767351</v>
      </c>
      <c r="J15" s="3">
        <v>1279.74</v>
      </c>
      <c r="K15" s="3">
        <f t="shared" si="4"/>
        <v>21.966226682909333</v>
      </c>
      <c r="L15" s="3">
        <v>1424.84</v>
      </c>
      <c r="M15" s="3">
        <f t="shared" si="5"/>
        <v>24.008017104632124</v>
      </c>
      <c r="N15" s="3">
        <f t="shared" si="6"/>
        <v>22.987121893770727</v>
      </c>
      <c r="O15" s="3">
        <f t="shared" si="7"/>
        <v>1.0208952108613953</v>
      </c>
      <c r="P15" s="3">
        <v>969.47</v>
      </c>
      <c r="Q15" s="3">
        <f t="shared" si="8"/>
        <v>15.006434340554756</v>
      </c>
      <c r="R15" s="3">
        <v>1152.5999999999999</v>
      </c>
      <c r="S15" s="3">
        <f t="shared" si="9"/>
        <v>15.302278899333093</v>
      </c>
      <c r="T15" s="3">
        <f t="shared" si="10"/>
        <v>15.154356619943925</v>
      </c>
      <c r="U15" s="3">
        <f t="shared" si="11"/>
        <v>0.14792227938916813</v>
      </c>
      <c r="V15" s="3">
        <v>1262.6400000000001</v>
      </c>
      <c r="W15" s="3">
        <f t="shared" si="12"/>
        <v>15.027107557062543</v>
      </c>
      <c r="X15" s="3">
        <v>1564.99</v>
      </c>
      <c r="Y15" s="3">
        <f t="shared" si="13"/>
        <v>16.3372051199003</v>
      </c>
      <c r="Z15" s="3">
        <f t="shared" si="14"/>
        <v>15.682156338481422</v>
      </c>
      <c r="AA15" s="3">
        <f t="shared" si="15"/>
        <v>0.65504878141887879</v>
      </c>
      <c r="AB15" s="3">
        <v>1229.67</v>
      </c>
      <c r="AC15" s="3">
        <f t="shared" si="16"/>
        <v>13.928779778087893</v>
      </c>
      <c r="AD15" s="3">
        <v>1191.5999999999999</v>
      </c>
      <c r="AE15" s="3">
        <f t="shared" si="17"/>
        <v>13.816793799917066</v>
      </c>
      <c r="AF15" s="3">
        <f t="shared" si="18"/>
        <v>13.872786789002479</v>
      </c>
      <c r="AG15" s="3">
        <f t="shared" si="19"/>
        <v>5.5992989085413392E-2</v>
      </c>
      <c r="AH15" s="3">
        <v>1513.9</v>
      </c>
      <c r="AI15" s="3">
        <f t="shared" si="20"/>
        <v>23.389486089721839</v>
      </c>
      <c r="AJ15" s="3">
        <v>1525.9</v>
      </c>
      <c r="AK15" s="3">
        <f t="shared" si="21"/>
        <v>23.698862739894277</v>
      </c>
      <c r="AL15" s="3">
        <f t="shared" si="22"/>
        <v>23.544174414808058</v>
      </c>
      <c r="AM15" s="3">
        <f t="shared" si="23"/>
        <v>0.15468832508621944</v>
      </c>
      <c r="AN15" s="3">
        <v>1467.84</v>
      </c>
      <c r="AO15" s="3">
        <f t="shared" si="24"/>
        <v>16.155105027777282</v>
      </c>
      <c r="AP15" s="3">
        <v>1886.35</v>
      </c>
      <c r="AQ15" s="3">
        <f t="shared" si="25"/>
        <v>18.006618278113503</v>
      </c>
      <c r="AR15" s="3">
        <f t="shared" si="26"/>
        <v>17.080861652945394</v>
      </c>
      <c r="AS15" s="3">
        <f t="shared" si="27"/>
        <v>0.92575662516811086</v>
      </c>
      <c r="AT15" s="3">
        <v>1087.51</v>
      </c>
      <c r="AU15" s="3">
        <f t="shared" si="28"/>
        <v>19.75693294164374</v>
      </c>
      <c r="AV15" s="3">
        <v>1310.68</v>
      </c>
      <c r="AW15" s="3">
        <f t="shared" si="29"/>
        <v>22.481964306491566</v>
      </c>
      <c r="AX15" s="3">
        <v>1054.49</v>
      </c>
      <c r="AY15" s="3">
        <f t="shared" si="30"/>
        <v>18.633824331426641</v>
      </c>
      <c r="AZ15" s="3">
        <f t="shared" si="31"/>
        <v>20.290907193187312</v>
      </c>
      <c r="BA15" s="3">
        <f t="shared" si="32"/>
        <v>1.6157334130164771</v>
      </c>
    </row>
    <row r="16" spans="1:53">
      <c r="A16" s="3">
        <v>15</v>
      </c>
      <c r="B16" s="3">
        <v>700.52069400000005</v>
      </c>
      <c r="C16" s="3" t="s">
        <v>10</v>
      </c>
      <c r="D16" s="3">
        <v>446.11</v>
      </c>
      <c r="E16" s="3">
        <f t="shared" si="0"/>
        <v>18.809568551946928</v>
      </c>
      <c r="F16" s="3">
        <v>1795.08</v>
      </c>
      <c r="G16" s="3">
        <f t="shared" si="1"/>
        <v>27.947349364718718</v>
      </c>
      <c r="H16" s="3">
        <f t="shared" si="2"/>
        <v>23.378458958332821</v>
      </c>
      <c r="I16" s="3">
        <f t="shared" si="3"/>
        <v>4.5688904063859104</v>
      </c>
      <c r="J16" s="3">
        <v>1357.71</v>
      </c>
      <c r="K16" s="3">
        <f t="shared" si="4"/>
        <v>23.304550635014014</v>
      </c>
      <c r="L16" s="3">
        <v>1504.9</v>
      </c>
      <c r="M16" s="3">
        <f t="shared" si="5"/>
        <v>25.356997937144442</v>
      </c>
      <c r="N16" s="3">
        <f t="shared" si="6"/>
        <v>24.330774286079226</v>
      </c>
      <c r="O16" s="3">
        <f t="shared" si="7"/>
        <v>1.0262236510652141</v>
      </c>
      <c r="P16" s="3">
        <v>989.4</v>
      </c>
      <c r="Q16" s="3">
        <f t="shared" si="8"/>
        <v>15.314930979344258</v>
      </c>
      <c r="R16" s="3">
        <v>1281.68</v>
      </c>
      <c r="S16" s="3">
        <f t="shared" si="9"/>
        <v>17.015985441347599</v>
      </c>
      <c r="T16" s="3">
        <f t="shared" si="10"/>
        <v>16.165458210345928</v>
      </c>
      <c r="U16" s="3">
        <f t="shared" si="11"/>
        <v>0.85052723100167071</v>
      </c>
      <c r="V16" s="3">
        <v>1210.5999999999999</v>
      </c>
      <c r="W16" s="3">
        <f t="shared" si="12"/>
        <v>14.407761839146481</v>
      </c>
      <c r="X16" s="3">
        <v>1576.88</v>
      </c>
      <c r="Y16" s="3">
        <f t="shared" si="13"/>
        <v>16.461326915487248</v>
      </c>
      <c r="Z16" s="3">
        <f t="shared" si="14"/>
        <v>15.434544377316865</v>
      </c>
      <c r="AA16" s="3">
        <f t="shared" si="15"/>
        <v>1.0267825381703837</v>
      </c>
      <c r="AB16" s="3">
        <v>1492.87</v>
      </c>
      <c r="AC16" s="3">
        <f t="shared" si="16"/>
        <v>16.91011203600484</v>
      </c>
      <c r="AD16" s="3">
        <v>1549.94</v>
      </c>
      <c r="AE16" s="3">
        <f t="shared" si="17"/>
        <v>17.971803778317778</v>
      </c>
      <c r="AF16" s="3">
        <f t="shared" si="18"/>
        <v>17.440957907161309</v>
      </c>
      <c r="AG16" s="3">
        <f t="shared" si="19"/>
        <v>0.53084587115646897</v>
      </c>
      <c r="AH16" s="3">
        <v>1664.99</v>
      </c>
      <c r="AI16" s="3">
        <f t="shared" si="20"/>
        <v>25.72379975198227</v>
      </c>
      <c r="AJ16" s="3">
        <v>1760.12</v>
      </c>
      <c r="AK16" s="3">
        <f t="shared" si="21"/>
        <v>27.33655041991134</v>
      </c>
      <c r="AL16" s="3">
        <f t="shared" si="22"/>
        <v>26.530175085946805</v>
      </c>
      <c r="AM16" s="3">
        <f t="shared" si="23"/>
        <v>0.8063753339645352</v>
      </c>
      <c r="AN16" s="3">
        <v>2180.75</v>
      </c>
      <c r="AO16" s="3">
        <f t="shared" si="24"/>
        <v>24.001420651655025</v>
      </c>
      <c r="AP16" s="3">
        <v>3068.69</v>
      </c>
      <c r="AQ16" s="3">
        <f t="shared" si="25"/>
        <v>29.292935798692781</v>
      </c>
      <c r="AR16" s="3">
        <f t="shared" si="26"/>
        <v>26.647178225173903</v>
      </c>
      <c r="AS16" s="3">
        <f t="shared" si="27"/>
        <v>2.6457575735188783</v>
      </c>
      <c r="AT16" s="3">
        <v>1140.51</v>
      </c>
      <c r="AU16" s="3">
        <f t="shared" si="28"/>
        <v>20.719790704705339</v>
      </c>
      <c r="AV16" s="3">
        <v>1309.6199999999999</v>
      </c>
      <c r="AW16" s="3">
        <f t="shared" si="29"/>
        <v>22.463782231412303</v>
      </c>
      <c r="AX16" s="3">
        <v>1137.5</v>
      </c>
      <c r="AY16" s="3">
        <f t="shared" si="30"/>
        <v>20.100688652332224</v>
      </c>
      <c r="AZ16" s="3">
        <f t="shared" si="31"/>
        <v>21.094753862816621</v>
      </c>
      <c r="BA16" s="3">
        <f t="shared" si="32"/>
        <v>1.0005001560312938</v>
      </c>
    </row>
    <row r="17" spans="1:53">
      <c r="A17" s="3">
        <v>16</v>
      </c>
      <c r="B17" s="3">
        <v>714.54993300000001</v>
      </c>
      <c r="C17" s="3" t="s">
        <v>10</v>
      </c>
      <c r="D17" s="3">
        <v>363.09</v>
      </c>
      <c r="E17" s="3">
        <f t="shared" si="0"/>
        <v>15.309153001561072</v>
      </c>
      <c r="F17" s="3">
        <v>1572.95</v>
      </c>
      <c r="G17" s="3">
        <f t="shared" si="1"/>
        <v>24.489038473624749</v>
      </c>
      <c r="H17" s="3">
        <f t="shared" si="2"/>
        <v>19.899095737592909</v>
      </c>
      <c r="I17" s="3">
        <f t="shared" si="3"/>
        <v>4.5899427360318459</v>
      </c>
      <c r="J17" s="3">
        <v>1078.54</v>
      </c>
      <c r="K17" s="3">
        <f t="shared" si="4"/>
        <v>18.512708930396045</v>
      </c>
      <c r="L17" s="3">
        <v>1256.7</v>
      </c>
      <c r="M17" s="3">
        <f t="shared" si="5"/>
        <v>21.174921461631619</v>
      </c>
      <c r="N17" s="3">
        <f t="shared" si="6"/>
        <v>19.843815196013832</v>
      </c>
      <c r="O17" s="3">
        <f t="shared" si="7"/>
        <v>1.3311062656177874</v>
      </c>
      <c r="P17" s="3">
        <v>890.39</v>
      </c>
      <c r="Q17" s="3">
        <f t="shared" si="8"/>
        <v>13.782354350816993</v>
      </c>
      <c r="R17" s="3">
        <v>1015.48</v>
      </c>
      <c r="S17" s="3">
        <f t="shared" si="9"/>
        <v>13.481830797062962</v>
      </c>
      <c r="T17" s="3">
        <f t="shared" si="10"/>
        <v>13.632092573939978</v>
      </c>
      <c r="U17" s="3">
        <f t="shared" si="11"/>
        <v>0.15026177687701558</v>
      </c>
      <c r="V17" s="3">
        <v>1065.52</v>
      </c>
      <c r="W17" s="3">
        <f t="shared" si="12"/>
        <v>12.681115475671037</v>
      </c>
      <c r="X17" s="3">
        <v>1296.76</v>
      </c>
      <c r="Y17" s="3">
        <f t="shared" si="13"/>
        <v>13.537105100532216</v>
      </c>
      <c r="Z17" s="3">
        <f t="shared" si="14"/>
        <v>13.109110288101625</v>
      </c>
      <c r="AA17" s="3">
        <f t="shared" si="15"/>
        <v>0.42799481243058946</v>
      </c>
      <c r="AB17" s="3">
        <v>1264.75</v>
      </c>
      <c r="AC17" s="3">
        <f t="shared" si="16"/>
        <v>14.326139715807217</v>
      </c>
      <c r="AD17" s="3">
        <v>1218.69</v>
      </c>
      <c r="AE17" s="3">
        <f t="shared" si="17"/>
        <v>14.130906710323037</v>
      </c>
      <c r="AF17" s="3">
        <f t="shared" si="18"/>
        <v>14.228523213065127</v>
      </c>
      <c r="AG17" s="3">
        <f t="shared" si="19"/>
        <v>9.7616502742090105E-2</v>
      </c>
      <c r="AH17" s="3">
        <v>1700.18</v>
      </c>
      <c r="AI17" s="3">
        <f t="shared" si="20"/>
        <v>26.267479001270409</v>
      </c>
      <c r="AJ17" s="3">
        <v>1722.16</v>
      </c>
      <c r="AK17" s="3">
        <f t="shared" si="21"/>
        <v>26.746990927410923</v>
      </c>
      <c r="AL17" s="3">
        <f t="shared" si="22"/>
        <v>26.507234964340668</v>
      </c>
      <c r="AM17" s="3">
        <f t="shared" si="23"/>
        <v>0.23975596307025704</v>
      </c>
      <c r="AN17" s="3">
        <v>1465.87</v>
      </c>
      <c r="AO17" s="3">
        <f t="shared" si="24"/>
        <v>16.133423129951414</v>
      </c>
      <c r="AP17" s="3">
        <v>1831.3</v>
      </c>
      <c r="AQ17" s="3">
        <f t="shared" si="25"/>
        <v>17.48112495173709</v>
      </c>
      <c r="AR17" s="3">
        <f t="shared" si="26"/>
        <v>16.807274040844252</v>
      </c>
      <c r="AS17" s="3">
        <f t="shared" si="27"/>
        <v>0.67385091089283833</v>
      </c>
      <c r="AT17" s="3">
        <v>864.34</v>
      </c>
      <c r="AU17" s="3">
        <f t="shared" si="28"/>
        <v>15.702575074050214</v>
      </c>
      <c r="AV17" s="3">
        <v>1047.48</v>
      </c>
      <c r="AW17" s="3">
        <f t="shared" si="29"/>
        <v>17.967320758509921</v>
      </c>
      <c r="AX17" s="3">
        <v>875.35</v>
      </c>
      <c r="AY17" s="3">
        <f t="shared" si="30"/>
        <v>15.468253021379352</v>
      </c>
      <c r="AZ17" s="3">
        <f t="shared" si="31"/>
        <v>16.379382951313165</v>
      </c>
      <c r="BA17" s="3">
        <f t="shared" si="32"/>
        <v>1.1269092142480122</v>
      </c>
    </row>
  </sheetData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38AEC-9CC4-4EA1-A474-1F84F3F1E605}">
  <dimension ref="A1:BE25"/>
  <sheetViews>
    <sheetView workbookViewId="0">
      <selection activeCell="E1" sqref="E1:BE1"/>
    </sheetView>
  </sheetViews>
  <sheetFormatPr defaultRowHeight="15"/>
  <cols>
    <col min="1" max="1" width="9.28515625" bestFit="1" customWidth="1"/>
    <col min="2" max="2" width="16.42578125" customWidth="1"/>
    <col min="3" max="4" width="14.5703125" customWidth="1"/>
    <col min="5" max="5" width="19" customWidth="1"/>
    <col min="6" max="6" width="12.5703125" bestFit="1" customWidth="1"/>
    <col min="7" max="7" width="15.85546875" customWidth="1"/>
    <col min="8" max="8" width="12.5703125" bestFit="1" customWidth="1"/>
    <col min="9" max="11" width="9.28515625" bestFit="1" customWidth="1"/>
    <col min="12" max="12" width="12.5703125" bestFit="1" customWidth="1"/>
    <col min="13" max="13" width="9.5703125" bestFit="1" customWidth="1"/>
    <col min="14" max="14" width="12.5703125" bestFit="1" customWidth="1"/>
    <col min="15" max="16" width="9.5703125" bestFit="1" customWidth="1"/>
    <col min="17" max="17" width="9.28515625" bestFit="1" customWidth="1"/>
    <col min="18" max="18" width="12.5703125" bestFit="1" customWidth="1"/>
    <col min="19" max="19" width="24.42578125" customWidth="1"/>
    <col min="20" max="20" width="29.42578125" customWidth="1"/>
    <col min="21" max="23" width="32.85546875" customWidth="1"/>
    <col min="24" max="24" width="12.5703125" bestFit="1" customWidth="1"/>
    <col min="25" max="25" width="32.85546875" customWidth="1"/>
    <col min="26" max="26" width="12.5703125" bestFit="1" customWidth="1"/>
    <col min="27" max="29" width="23.85546875" customWidth="1"/>
    <col min="30" max="30" width="12.5703125" bestFit="1" customWidth="1"/>
    <col min="31" max="31" width="31.7109375" customWidth="1"/>
    <col min="32" max="32" width="12.5703125" bestFit="1" customWidth="1"/>
    <col min="33" max="33" width="23.140625" customWidth="1"/>
    <col min="34" max="34" width="12.5703125" bestFit="1" customWidth="1"/>
    <col min="35" max="35" width="24.85546875" customWidth="1"/>
    <col min="36" max="36" width="16" customWidth="1"/>
    <col min="37" max="37" width="20.140625" customWidth="1"/>
    <col min="38" max="38" width="12.5703125" bestFit="1" customWidth="1"/>
    <col min="39" max="39" width="19.5703125" customWidth="1"/>
    <col min="40" max="40" width="15.7109375" customWidth="1"/>
    <col min="41" max="41" width="22.28515625" customWidth="1"/>
    <col min="42" max="42" width="9.5703125" bestFit="1" customWidth="1"/>
    <col min="43" max="43" width="9.28515625" bestFit="1" customWidth="1"/>
    <col min="44" max="44" width="12.5703125" bestFit="1" customWidth="1"/>
    <col min="45" max="45" width="24.7109375" customWidth="1"/>
    <col min="46" max="46" width="12.5703125" bestFit="1" customWidth="1"/>
    <col min="47" max="47" width="19.42578125" customWidth="1"/>
    <col min="48" max="48" width="20" customWidth="1"/>
    <col min="49" max="49" width="24.7109375" customWidth="1"/>
    <col min="50" max="50" width="12.5703125" bestFit="1" customWidth="1"/>
    <col min="51" max="51" width="17" customWidth="1"/>
    <col min="52" max="52" width="12.5703125" bestFit="1" customWidth="1"/>
    <col min="53" max="53" width="21.7109375" customWidth="1"/>
    <col min="54" max="54" width="12.5703125" bestFit="1" customWidth="1"/>
    <col min="55" max="56" width="9.5703125" bestFit="1" customWidth="1"/>
    <col min="57" max="57" width="9.28515625" bestFit="1" customWidth="1"/>
  </cols>
  <sheetData>
    <row r="1" spans="1:57">
      <c r="A1" s="7" t="s">
        <v>0</v>
      </c>
      <c r="B1" s="7" t="s">
        <v>1</v>
      </c>
      <c r="C1" s="7" t="s">
        <v>2</v>
      </c>
      <c r="D1" s="7" t="s">
        <v>3</v>
      </c>
      <c r="E1" s="6" t="s">
        <v>35</v>
      </c>
      <c r="F1" s="7" t="s">
        <v>3</v>
      </c>
      <c r="G1" s="6" t="s">
        <v>36</v>
      </c>
      <c r="H1" s="7" t="s">
        <v>3</v>
      </c>
      <c r="I1" s="6" t="s">
        <v>76</v>
      </c>
      <c r="J1" s="6" t="s">
        <v>77</v>
      </c>
      <c r="K1" s="6" t="s">
        <v>78</v>
      </c>
      <c r="L1" s="7" t="s">
        <v>3</v>
      </c>
      <c r="M1" s="6" t="s">
        <v>39</v>
      </c>
      <c r="N1" s="7" t="s">
        <v>3</v>
      </c>
      <c r="O1" s="6" t="s">
        <v>40</v>
      </c>
      <c r="P1" s="6" t="s">
        <v>79</v>
      </c>
      <c r="Q1" s="6" t="s">
        <v>80</v>
      </c>
      <c r="R1" s="7" t="s">
        <v>3</v>
      </c>
      <c r="S1" s="6" t="s">
        <v>41</v>
      </c>
      <c r="T1" s="7" t="s">
        <v>3</v>
      </c>
      <c r="U1" s="6" t="s">
        <v>42</v>
      </c>
      <c r="V1" s="6" t="s">
        <v>99</v>
      </c>
      <c r="W1" s="6" t="s">
        <v>100</v>
      </c>
      <c r="X1" s="7" t="s">
        <v>3</v>
      </c>
      <c r="Y1" s="6" t="s">
        <v>43</v>
      </c>
      <c r="Z1" s="7" t="s">
        <v>3</v>
      </c>
      <c r="AA1" s="6" t="s">
        <v>44</v>
      </c>
      <c r="AB1" s="6" t="s">
        <v>45</v>
      </c>
      <c r="AC1" s="6" t="s">
        <v>101</v>
      </c>
      <c r="AD1" s="7" t="s">
        <v>3</v>
      </c>
      <c r="AE1" s="6" t="s">
        <v>81</v>
      </c>
      <c r="AF1" s="7" t="s">
        <v>3</v>
      </c>
      <c r="AG1" s="6" t="s">
        <v>82</v>
      </c>
      <c r="AH1" s="7" t="s">
        <v>3</v>
      </c>
      <c r="AI1" s="6" t="s">
        <v>83</v>
      </c>
      <c r="AJ1" s="6" t="s">
        <v>84</v>
      </c>
      <c r="AK1" s="6" t="s">
        <v>85</v>
      </c>
      <c r="AL1" s="7" t="s">
        <v>3</v>
      </c>
      <c r="AM1" s="6" t="s">
        <v>86</v>
      </c>
      <c r="AN1" s="7" t="s">
        <v>3</v>
      </c>
      <c r="AO1" s="6" t="s">
        <v>87</v>
      </c>
      <c r="AP1" s="6" t="s">
        <v>88</v>
      </c>
      <c r="AQ1" s="6" t="s">
        <v>89</v>
      </c>
      <c r="AR1" s="7" t="s">
        <v>3</v>
      </c>
      <c r="AS1" s="6" t="s">
        <v>90</v>
      </c>
      <c r="AT1" s="7" t="s">
        <v>3</v>
      </c>
      <c r="AU1" s="6" t="s">
        <v>91</v>
      </c>
      <c r="AV1" s="6" t="s">
        <v>92</v>
      </c>
      <c r="AW1" s="6" t="s">
        <v>93</v>
      </c>
      <c r="AX1" s="7" t="s">
        <v>3</v>
      </c>
      <c r="AY1" s="6" t="s">
        <v>94</v>
      </c>
      <c r="AZ1" s="7" t="s">
        <v>3</v>
      </c>
      <c r="BA1" s="6" t="s">
        <v>95</v>
      </c>
      <c r="BB1" s="7" t="s">
        <v>3</v>
      </c>
      <c r="BC1" s="6" t="s">
        <v>96</v>
      </c>
      <c r="BD1" s="6" t="s">
        <v>97</v>
      </c>
      <c r="BE1" s="6" t="s">
        <v>98</v>
      </c>
    </row>
    <row r="2" spans="1:57">
      <c r="A2" s="7">
        <v>1</v>
      </c>
      <c r="B2" s="7"/>
      <c r="C2" s="7" t="s">
        <v>10</v>
      </c>
      <c r="D2" s="7">
        <v>51504486.439999998</v>
      </c>
      <c r="E2" s="7"/>
      <c r="F2" s="7">
        <v>58301804.130000003</v>
      </c>
      <c r="G2" s="7"/>
      <c r="H2" s="7">
        <v>59708798.060000002</v>
      </c>
      <c r="I2" s="7"/>
      <c r="J2" s="7"/>
      <c r="K2" s="7"/>
      <c r="L2" s="7">
        <v>28542319.969999999</v>
      </c>
      <c r="M2" s="7"/>
      <c r="N2" s="7">
        <v>28631899.059999999</v>
      </c>
      <c r="O2" s="7"/>
      <c r="P2" s="7"/>
      <c r="Q2" s="7"/>
      <c r="R2" s="7">
        <v>62803811.649999999</v>
      </c>
      <c r="S2" s="7"/>
      <c r="T2" s="7">
        <v>67636046.150000006</v>
      </c>
      <c r="U2" s="7"/>
      <c r="V2" s="7"/>
      <c r="W2" s="7"/>
      <c r="X2" s="7">
        <v>59087720.450000003</v>
      </c>
      <c r="Y2" s="7"/>
      <c r="Z2" s="7">
        <v>48807897.869999997</v>
      </c>
      <c r="AA2" s="7"/>
      <c r="AB2" s="7"/>
      <c r="AC2" s="7"/>
      <c r="AD2" s="7">
        <v>68477418.459999993</v>
      </c>
      <c r="AE2" s="7"/>
      <c r="AF2" s="7">
        <v>66416487.119999997</v>
      </c>
      <c r="AG2" s="7"/>
      <c r="AH2" s="7">
        <v>44734021.93</v>
      </c>
      <c r="AI2" s="7"/>
      <c r="AJ2" s="7"/>
      <c r="AK2" s="7"/>
      <c r="AL2" s="7">
        <v>68265483</v>
      </c>
      <c r="AM2" s="7"/>
      <c r="AN2" s="7">
        <v>66983179.009999998</v>
      </c>
      <c r="AO2" s="7"/>
      <c r="AP2" s="7"/>
      <c r="AQ2" s="7"/>
      <c r="AR2" s="7">
        <v>67516779.980000004</v>
      </c>
      <c r="AS2" s="7"/>
      <c r="AT2" s="7">
        <v>65419143.270000003</v>
      </c>
      <c r="AU2" s="7"/>
      <c r="AV2" s="7"/>
      <c r="AW2" s="7"/>
      <c r="AX2" s="7">
        <v>35070638.350000001</v>
      </c>
      <c r="AY2" s="7"/>
      <c r="AZ2" s="7">
        <v>63506143.390000001</v>
      </c>
      <c r="BA2" s="7"/>
      <c r="BB2" s="7">
        <v>49187526.810000002</v>
      </c>
      <c r="BC2" s="7"/>
      <c r="BD2" s="7"/>
      <c r="BE2" s="7"/>
    </row>
    <row r="3" spans="1:57">
      <c r="A3" s="7">
        <v>2</v>
      </c>
      <c r="B3" s="7">
        <v>62.96602</v>
      </c>
      <c r="C3" s="7" t="s">
        <v>64</v>
      </c>
      <c r="D3" s="7">
        <v>68476.7</v>
      </c>
      <c r="E3" s="7">
        <f>(D3/$D$2)*10^6</f>
        <v>1329.5288378376849</v>
      </c>
      <c r="F3" s="7">
        <v>80766.53</v>
      </c>
      <c r="G3" s="7">
        <f>(F3/$F$2)*10^6</f>
        <v>1385.3178508834594</v>
      </c>
      <c r="H3" s="7">
        <v>86140</v>
      </c>
      <c r="I3" s="7">
        <f>(H3/$H$2)*10^6</f>
        <v>1442.6684642594864</v>
      </c>
      <c r="J3" s="7">
        <f>AVERAGE(E3,G3,I3)</f>
        <v>1385.8383843268768</v>
      </c>
      <c r="K3" s="7">
        <f>_xlfn.STDEV.P(E3,G3,I3)</f>
        <v>46.190525601509002</v>
      </c>
      <c r="L3" s="7">
        <v>481894.26</v>
      </c>
      <c r="M3" s="7">
        <f>(L3/$L$2)*10^6</f>
        <v>16883.500027555747</v>
      </c>
      <c r="N3" s="7">
        <v>457367.09</v>
      </c>
      <c r="O3" s="7">
        <f>(N3/$N$2)*10^6</f>
        <v>15974.039620688718</v>
      </c>
      <c r="P3" s="7">
        <f>AVERAGE(M3,O3)</f>
        <v>16428.769824122232</v>
      </c>
      <c r="Q3" s="7">
        <f>_xlfn.STDEV.P(M3,O3)</f>
        <v>454.73020343351436</v>
      </c>
      <c r="R3" s="7">
        <v>287756.08</v>
      </c>
      <c r="S3" s="7">
        <f>(R3/$R$2)*10^6</f>
        <v>4581.8250905476698</v>
      </c>
      <c r="T3" s="7">
        <v>296107.23</v>
      </c>
      <c r="U3" s="7">
        <f>(T3/$T$2)*10^6</f>
        <v>4377.9500259862534</v>
      </c>
      <c r="V3" s="7">
        <f>AVERAGE(S3,U3)</f>
        <v>4479.8875582669616</v>
      </c>
      <c r="W3" s="7">
        <f>_xlfn.STDEV.P(S3,U3)</f>
        <v>101.93753228070818</v>
      </c>
      <c r="X3" s="7">
        <v>225298.1</v>
      </c>
      <c r="Y3" s="7">
        <f>(X3/$X$2)*10^6</f>
        <v>3812.9428294775244</v>
      </c>
      <c r="Z3" s="7">
        <v>205019.69</v>
      </c>
      <c r="AA3" s="7">
        <f>(Z3/$Z$2)*10^6</f>
        <v>4200.5433330906953</v>
      </c>
      <c r="AB3" s="7">
        <f>AVERAGE(Y3,AA3)</f>
        <v>4006.7430812841098</v>
      </c>
      <c r="AC3" s="7">
        <f>_xlfn.STDEV.P(Y3,AA3)</f>
        <v>193.80025180658549</v>
      </c>
      <c r="AD3" s="7">
        <v>2852375.58</v>
      </c>
      <c r="AE3" s="7">
        <f>(AD3/$AD$2)*10^6</f>
        <v>41654.251053085049</v>
      </c>
      <c r="AF3" s="7">
        <v>3225723.98</v>
      </c>
      <c r="AG3" s="7">
        <f>(AF3/$AF$2)*10^6</f>
        <v>48568.120957253064</v>
      </c>
      <c r="AH3" s="7">
        <v>2056135.09</v>
      </c>
      <c r="AI3" s="7">
        <f>(AH3/$AH$2)*10^6</f>
        <v>45963.564224505666</v>
      </c>
      <c r="AJ3" s="7">
        <f>AVERAGE(AE3,AG3,AI3)</f>
        <v>45395.312078281269</v>
      </c>
      <c r="AK3" s="7">
        <f>_xlfn.STDEV.P(AE3,AG3,AI3)</f>
        <v>2851.0328115972925</v>
      </c>
      <c r="AL3" s="7">
        <v>1518694.57</v>
      </c>
      <c r="AM3" s="7">
        <f>(AL3/$AL$2)*10^6</f>
        <v>22246.888226074661</v>
      </c>
      <c r="AN3" s="7">
        <v>1468074.17</v>
      </c>
      <c r="AO3" s="7">
        <f>(AN3/$AN$2)*10^6</f>
        <v>21917.057262702168</v>
      </c>
      <c r="AP3" s="7">
        <f>AVERAGE(AM3,AO3)</f>
        <v>22081.972744388415</v>
      </c>
      <c r="AQ3" s="7">
        <f>_xlfn.STDEV.P(AM3,AO3)</f>
        <v>164.91548168624649</v>
      </c>
      <c r="AR3" s="7">
        <v>219565.92</v>
      </c>
      <c r="AS3" s="7">
        <f>(AR3/$AR$2)*10^6</f>
        <v>3252.0200173207372</v>
      </c>
      <c r="AT3" s="7">
        <v>196466.83</v>
      </c>
      <c r="AU3" s="7">
        <f>(AT3/$AT$2)*10^6</f>
        <v>3003.2009008301397</v>
      </c>
      <c r="AV3" s="7">
        <f>AVERAGE(AS3,AU3)</f>
        <v>3127.6104590754385</v>
      </c>
      <c r="AW3" s="7">
        <f>_xlfn.STDEV.P(AS3,AU3)</f>
        <v>124.40955824529874</v>
      </c>
      <c r="AX3" s="7">
        <v>60116.639999999999</v>
      </c>
      <c r="AY3" s="7">
        <f>(AX3/$AX$2)*10^6</f>
        <v>1714.158704499315</v>
      </c>
      <c r="AZ3" s="7">
        <v>175749.47</v>
      </c>
      <c r="BA3" s="7">
        <f>(AZ3/$AZ$2)*10^6</f>
        <v>2767.4404493546117</v>
      </c>
      <c r="BB3" s="7">
        <v>122488.52</v>
      </c>
      <c r="BC3" s="7">
        <f>(BB3/$BB$2)*10^6</f>
        <v>2490.2353898203646</v>
      </c>
      <c r="BD3" s="7">
        <f>AVERAGE(AY3,BA3,BC3)</f>
        <v>2323.9448478914305</v>
      </c>
      <c r="BE3" s="7">
        <f>_xlfn.STDEV.P(AY3,BA3,BC3)</f>
        <v>445.78770490194785</v>
      </c>
    </row>
    <row r="4" spans="1:57">
      <c r="A4" s="7">
        <v>3</v>
      </c>
      <c r="B4" s="7">
        <v>78.961662000000004</v>
      </c>
      <c r="C4" s="7" t="s">
        <v>65</v>
      </c>
      <c r="D4" s="7">
        <v>203871.31</v>
      </c>
      <c r="E4" s="7">
        <f t="shared" ref="E4:E25" si="0">(D4/$D$2)*10^6</f>
        <v>3958.3213830798854</v>
      </c>
      <c r="F4" s="7">
        <v>228913.23</v>
      </c>
      <c r="G4" s="7">
        <f t="shared" ref="G4:G25" si="1">(F4/$F$2)*10^6</f>
        <v>3926.3489940993018</v>
      </c>
      <c r="H4" s="7">
        <v>243914.56</v>
      </c>
      <c r="I4" s="7">
        <f t="shared" ref="I4:I25" si="2">(H4/$H$2)*10^6</f>
        <v>4085.0690002986807</v>
      </c>
      <c r="J4" s="7">
        <f t="shared" ref="J4:J25" si="3">AVERAGE(E4,G4,I4)</f>
        <v>3989.9131258259563</v>
      </c>
      <c r="K4" s="7">
        <f t="shared" ref="K4:K25" si="4">_xlfn.STDEV.P(E4,G4,I4)</f>
        <v>68.539714761020861</v>
      </c>
      <c r="L4" s="7">
        <v>1937645.85</v>
      </c>
      <c r="M4" s="7">
        <f t="shared" ref="M4:M25" si="5">(L4/$L$2)*10^6</f>
        <v>67886.767860377266</v>
      </c>
      <c r="N4" s="7">
        <v>1610971.15</v>
      </c>
      <c r="O4" s="7">
        <f t="shared" ref="O4:O25" si="6">(N4/$N$2)*10^6</f>
        <v>56264.907424551391</v>
      </c>
      <c r="P4" s="7">
        <f t="shared" ref="P4:P25" si="7">AVERAGE(M4,O4)</f>
        <v>62075.837642464328</v>
      </c>
      <c r="Q4" s="7">
        <f t="shared" ref="Q4:Q25" si="8">_xlfn.STDEV.P(M4,O4)</f>
        <v>5810.9302179129372</v>
      </c>
      <c r="R4" s="7">
        <v>1077926.69</v>
      </c>
      <c r="S4" s="7">
        <f t="shared" ref="S4:S25" si="9">(R4/$R$2)*10^6</f>
        <v>17163.396005439743</v>
      </c>
      <c r="T4" s="7">
        <v>1190495.43</v>
      </c>
      <c r="U4" s="7">
        <f t="shared" ref="U4:U25" si="10">(T4/$T$2)*10^6</f>
        <v>17601.493549161281</v>
      </c>
      <c r="V4" s="7">
        <f t="shared" ref="V4:V25" si="11">AVERAGE(S4,U4)</f>
        <v>17382.444777300512</v>
      </c>
      <c r="W4" s="7">
        <f t="shared" ref="W4:W25" si="12">_xlfn.STDEV.P(S4,U4)</f>
        <v>219.04877186076919</v>
      </c>
      <c r="X4" s="7">
        <v>1006275.12</v>
      </c>
      <c r="Y4" s="7">
        <f t="shared" ref="Y4:Y25" si="13">(X4/$X$2)*10^6</f>
        <v>17030.190238114013</v>
      </c>
      <c r="Z4" s="7">
        <v>910791.44</v>
      </c>
      <c r="AA4" s="7">
        <f t="shared" ref="AA4:AA25" si="14">(Z4/$Z$2)*10^6</f>
        <v>18660.738932578002</v>
      </c>
      <c r="AB4" s="7">
        <f t="shared" ref="AB4:AB25" si="15">AVERAGE(Y4,AA4)</f>
        <v>17845.46458534601</v>
      </c>
      <c r="AC4" s="7">
        <f t="shared" ref="AC4:AC25" si="16">_xlfn.STDEV.P(Y4,AA4)</f>
        <v>815.2743472319944</v>
      </c>
      <c r="AD4" s="7">
        <v>7316509</v>
      </c>
      <c r="AE4" s="7">
        <f t="shared" ref="AE4:AE25" si="17">(AD4/$AD$2)*10^6</f>
        <v>106845.57281133231</v>
      </c>
      <c r="AF4" s="7">
        <v>7423658.8799999999</v>
      </c>
      <c r="AG4" s="7">
        <f t="shared" ref="AG4:AG25" si="18">(AF4/$AF$2)*10^6</f>
        <v>111774.33799814012</v>
      </c>
      <c r="AH4" s="7">
        <v>4673115.71</v>
      </c>
      <c r="AI4" s="7">
        <f t="shared" ref="AI4:AI25" si="19">(AH4/$AH$2)*10^6</f>
        <v>104464.46593406048</v>
      </c>
      <c r="AJ4" s="7">
        <f t="shared" ref="AJ4:AJ25" si="20">AVERAGE(AE4,AG4,AI4)</f>
        <v>107694.79224784432</v>
      </c>
      <c r="AK4" s="7">
        <f t="shared" ref="AK4:AK25" si="21">_xlfn.STDEV.P(AE4,AG4,AI4)</f>
        <v>3044.0584353584377</v>
      </c>
      <c r="AL4" s="7">
        <v>4495588.37</v>
      </c>
      <c r="AM4" s="7">
        <f t="shared" ref="AM4:AM25" si="22">(AL4/$AL$2)*10^6</f>
        <v>65854.487105877502</v>
      </c>
      <c r="AN4" s="7">
        <v>4331283.41</v>
      </c>
      <c r="AO4" s="7">
        <f t="shared" ref="AO4:AO25" si="23">(AN4/$AN$2)*10^6</f>
        <v>64662.255121593706</v>
      </c>
      <c r="AP4" s="7">
        <f t="shared" ref="AP4:AP25" si="24">AVERAGE(AM4,AO4)</f>
        <v>65258.3711137356</v>
      </c>
      <c r="AQ4" s="7">
        <f t="shared" ref="AQ4:AQ25" si="25">_xlfn.STDEV.P(AM4,AO4)</f>
        <v>596.11599214189846</v>
      </c>
      <c r="AR4" s="7">
        <v>642545.84</v>
      </c>
      <c r="AS4" s="7">
        <f t="shared" ref="AS4:AS25" si="26">(AR4/$AR$2)*10^6</f>
        <v>9516.8318185543885</v>
      </c>
      <c r="AT4" s="7">
        <v>582417.43999999994</v>
      </c>
      <c r="AU4" s="7">
        <f t="shared" ref="AU4:AU25" si="27">(AT4/$AT$2)*10^6</f>
        <v>8902.8594825252876</v>
      </c>
      <c r="AV4" s="7">
        <f t="shared" ref="AV4:AV25" si="28">AVERAGE(AS4,AU4)</f>
        <v>9209.845650539839</v>
      </c>
      <c r="AW4" s="7">
        <f t="shared" ref="AW4:AW25" si="29">_xlfn.STDEV.P(AS4,AU4)</f>
        <v>306.98616801455046</v>
      </c>
      <c r="AX4" s="7">
        <v>203566.98</v>
      </c>
      <c r="AY4" s="7">
        <f t="shared" ref="AY4:AY25" si="30">(AX4/$AX$2)*10^6</f>
        <v>5804.484593876803</v>
      </c>
      <c r="AZ4" s="7">
        <v>737016.19</v>
      </c>
      <c r="BA4" s="7">
        <f t="shared" ref="BA4:BA25" si="31">(AZ4/$AZ$2)*10^6</f>
        <v>11605.43139069053</v>
      </c>
      <c r="BB4" s="7">
        <v>506508.88</v>
      </c>
      <c r="BC4" s="7">
        <f t="shared" ref="BC4:BC25" si="32">(BB4/$BB$2)*10^6</f>
        <v>10297.506560078255</v>
      </c>
      <c r="BD4" s="7">
        <f t="shared" ref="BD4:BD25" si="33">AVERAGE(AY4,BA4,BC4)</f>
        <v>9235.8075148818625</v>
      </c>
      <c r="BE4" s="7">
        <f t="shared" ref="BE4:BE25" si="34">_xlfn.STDEV.P(AY4,BA4,BC4)</f>
        <v>2484.3710916841742</v>
      </c>
    </row>
    <row r="5" spans="1:57">
      <c r="A5" s="7">
        <v>4</v>
      </c>
      <c r="B5" s="7">
        <v>96.969369</v>
      </c>
      <c r="C5" s="7" t="s">
        <v>66</v>
      </c>
      <c r="D5" s="7">
        <v>179658.19</v>
      </c>
      <c r="E5" s="7">
        <f t="shared" si="0"/>
        <v>3488.2046675543947</v>
      </c>
      <c r="F5" s="7">
        <v>204984.64</v>
      </c>
      <c r="G5" s="7">
        <f t="shared" si="1"/>
        <v>3515.9227584609566</v>
      </c>
      <c r="H5" s="7">
        <v>210859.14</v>
      </c>
      <c r="I5" s="7">
        <f t="shared" si="2"/>
        <v>3531.4584592393317</v>
      </c>
      <c r="J5" s="7">
        <f t="shared" si="3"/>
        <v>3511.861961751561</v>
      </c>
      <c r="K5" s="7">
        <f t="shared" si="4"/>
        <v>17.890224075683683</v>
      </c>
      <c r="L5" s="7">
        <v>698937.54</v>
      </c>
      <c r="M5" s="7">
        <f t="shared" si="5"/>
        <v>24487.762057696535</v>
      </c>
      <c r="N5" s="7">
        <v>640042.94999999995</v>
      </c>
      <c r="O5" s="7">
        <f t="shared" si="6"/>
        <v>22354.191339482877</v>
      </c>
      <c r="P5" s="7">
        <f t="shared" si="7"/>
        <v>23420.976698589708</v>
      </c>
      <c r="Q5" s="7">
        <f t="shared" si="8"/>
        <v>1066.7853591068288</v>
      </c>
      <c r="R5" s="7">
        <v>514368</v>
      </c>
      <c r="S5" s="7">
        <f t="shared" si="9"/>
        <v>8190.0761512139852</v>
      </c>
      <c r="T5" s="7">
        <v>648031.63</v>
      </c>
      <c r="U5" s="7">
        <f t="shared" si="10"/>
        <v>9581.157783274708</v>
      </c>
      <c r="V5" s="7">
        <f t="shared" si="11"/>
        <v>8885.6169672443466</v>
      </c>
      <c r="W5" s="7">
        <f t="shared" si="12"/>
        <v>695.54081603036138</v>
      </c>
      <c r="X5" s="7">
        <v>703424.69</v>
      </c>
      <c r="Y5" s="7">
        <f t="shared" si="13"/>
        <v>11904.75253813925</v>
      </c>
      <c r="Z5" s="7">
        <v>601128.48</v>
      </c>
      <c r="AA5" s="7">
        <f t="shared" si="14"/>
        <v>12316.213281733784</v>
      </c>
      <c r="AB5" s="7">
        <f t="shared" si="15"/>
        <v>12110.482909936516</v>
      </c>
      <c r="AC5" s="7">
        <f t="shared" si="16"/>
        <v>205.73037179726725</v>
      </c>
      <c r="AD5" s="7">
        <v>1390586.82</v>
      </c>
      <c r="AE5" s="7">
        <f t="shared" si="17"/>
        <v>20307.231949935285</v>
      </c>
      <c r="AF5" s="7">
        <v>1863593.5</v>
      </c>
      <c r="AG5" s="7">
        <f t="shared" si="18"/>
        <v>28059.200069297494</v>
      </c>
      <c r="AH5" s="7">
        <v>998877.62</v>
      </c>
      <c r="AI5" s="7">
        <f t="shared" si="19"/>
        <v>22329.260301321625</v>
      </c>
      <c r="AJ5" s="7">
        <f t="shared" si="20"/>
        <v>23565.230773518135</v>
      </c>
      <c r="AK5" s="7">
        <f t="shared" si="21"/>
        <v>3283.186428558734</v>
      </c>
      <c r="AL5" s="7">
        <v>820571.69</v>
      </c>
      <c r="AM5" s="7">
        <f t="shared" si="22"/>
        <v>12020.301533646219</v>
      </c>
      <c r="AN5" s="7">
        <v>817957.06</v>
      </c>
      <c r="AO5" s="7">
        <f t="shared" si="23"/>
        <v>12211.380111981342</v>
      </c>
      <c r="AP5" s="7">
        <f t="shared" si="24"/>
        <v>12115.840822813781</v>
      </c>
      <c r="AQ5" s="7">
        <f t="shared" si="25"/>
        <v>95.539289167561037</v>
      </c>
      <c r="AR5" s="7">
        <v>689640.46</v>
      </c>
      <c r="AS5" s="7">
        <f t="shared" si="26"/>
        <v>10214.356493367826</v>
      </c>
      <c r="AT5" s="7">
        <v>742460.46</v>
      </c>
      <c r="AU5" s="7">
        <f t="shared" si="27"/>
        <v>11349.284366744047</v>
      </c>
      <c r="AV5" s="7">
        <f t="shared" si="28"/>
        <v>10781.820430055937</v>
      </c>
      <c r="AW5" s="7">
        <f t="shared" si="29"/>
        <v>567.46393668811015</v>
      </c>
      <c r="AX5" s="7">
        <v>110478.35</v>
      </c>
      <c r="AY5" s="7">
        <f t="shared" si="30"/>
        <v>3150.1664981812341</v>
      </c>
      <c r="AZ5" s="7">
        <v>500581.39</v>
      </c>
      <c r="BA5" s="7">
        <f t="shared" si="31"/>
        <v>7882.4089021728269</v>
      </c>
      <c r="BB5" s="7">
        <v>319930.2</v>
      </c>
      <c r="BC5" s="7">
        <f t="shared" si="32"/>
        <v>6504.2953112039177</v>
      </c>
      <c r="BD5" s="7">
        <f t="shared" si="33"/>
        <v>5845.6235705193258</v>
      </c>
      <c r="BE5" s="7">
        <f t="shared" si="34"/>
        <v>1987.2788579724436</v>
      </c>
    </row>
    <row r="6" spans="1:57">
      <c r="A6" s="7">
        <v>5</v>
      </c>
      <c r="B6" s="7">
        <v>109.981906</v>
      </c>
      <c r="C6" s="7" t="s">
        <v>67</v>
      </c>
      <c r="D6" s="7">
        <v>28741.03</v>
      </c>
      <c r="E6" s="7">
        <f t="shared" si="0"/>
        <v>558.02963948551894</v>
      </c>
      <c r="F6" s="7">
        <v>40824.19</v>
      </c>
      <c r="G6" s="7">
        <f t="shared" si="1"/>
        <v>700.22172742667067</v>
      </c>
      <c r="H6" s="7">
        <v>44975.4</v>
      </c>
      <c r="I6" s="7">
        <f t="shared" si="2"/>
        <v>753.24577719359309</v>
      </c>
      <c r="J6" s="7">
        <f t="shared" si="3"/>
        <v>670.4990480352609</v>
      </c>
      <c r="K6" s="7">
        <f t="shared" si="4"/>
        <v>82.421329594014921</v>
      </c>
      <c r="L6" s="7">
        <v>29510.69</v>
      </c>
      <c r="M6" s="7">
        <f t="shared" si="5"/>
        <v>1033.9275164393723</v>
      </c>
      <c r="N6" s="7">
        <v>24851.200000000001</v>
      </c>
      <c r="O6" s="7">
        <f t="shared" si="6"/>
        <v>867.95500179442172</v>
      </c>
      <c r="P6" s="7">
        <f t="shared" si="7"/>
        <v>950.94125911689707</v>
      </c>
      <c r="Q6" s="7">
        <f t="shared" si="8"/>
        <v>82.986257322475296</v>
      </c>
      <c r="R6" s="7">
        <v>65595.850000000006</v>
      </c>
      <c r="S6" s="7">
        <f t="shared" si="9"/>
        <v>1044.4565111041316</v>
      </c>
      <c r="T6" s="7">
        <v>54348.67</v>
      </c>
      <c r="U6" s="7">
        <f t="shared" si="10"/>
        <v>803.54593583823782</v>
      </c>
      <c r="V6" s="7">
        <f t="shared" si="11"/>
        <v>924.00122347118463</v>
      </c>
      <c r="W6" s="7">
        <f t="shared" si="12"/>
        <v>120.45528763294742</v>
      </c>
      <c r="X6" s="7">
        <v>41673.9</v>
      </c>
      <c r="Y6" s="7">
        <f t="shared" si="13"/>
        <v>705.28867390077153</v>
      </c>
      <c r="Z6" s="7">
        <v>41596.04</v>
      </c>
      <c r="AA6" s="7">
        <f t="shared" si="14"/>
        <v>852.23994097822435</v>
      </c>
      <c r="AB6" s="7">
        <f t="shared" si="15"/>
        <v>778.764307439498</v>
      </c>
      <c r="AC6" s="7">
        <f t="shared" si="16"/>
        <v>73.475633538726413</v>
      </c>
      <c r="AD6" s="7">
        <v>193484.33</v>
      </c>
      <c r="AE6" s="7">
        <f t="shared" si="17"/>
        <v>2825.5202131053002</v>
      </c>
      <c r="AF6" s="7">
        <v>237763.20000000001</v>
      </c>
      <c r="AG6" s="7">
        <f t="shared" si="18"/>
        <v>3579.8821995871922</v>
      </c>
      <c r="AH6" s="7">
        <v>127065.89</v>
      </c>
      <c r="AI6" s="7">
        <f t="shared" si="19"/>
        <v>2840.4754260377767</v>
      </c>
      <c r="AJ6" s="7">
        <f t="shared" si="20"/>
        <v>3081.9592795767567</v>
      </c>
      <c r="AK6" s="7">
        <f t="shared" si="21"/>
        <v>352.13760596510309</v>
      </c>
      <c r="AL6" s="7">
        <v>97242.78</v>
      </c>
      <c r="AM6" s="7">
        <f t="shared" si="22"/>
        <v>1424.4794840168347</v>
      </c>
      <c r="AN6" s="7">
        <v>90148.42</v>
      </c>
      <c r="AO6" s="7">
        <f t="shared" si="23"/>
        <v>1345.8366911272101</v>
      </c>
      <c r="AP6" s="7">
        <f t="shared" si="24"/>
        <v>1385.1580875720224</v>
      </c>
      <c r="AQ6" s="7">
        <f t="shared" si="25"/>
        <v>39.321396444812308</v>
      </c>
      <c r="AR6" s="7">
        <v>80934.259999999995</v>
      </c>
      <c r="AS6" s="7">
        <f t="shared" si="26"/>
        <v>1198.7280795081542</v>
      </c>
      <c r="AT6" s="7">
        <v>74062.070000000007</v>
      </c>
      <c r="AU6" s="7">
        <f t="shared" si="27"/>
        <v>1132.1161711691734</v>
      </c>
      <c r="AV6" s="7">
        <f t="shared" si="28"/>
        <v>1165.4221253386638</v>
      </c>
      <c r="AW6" s="7">
        <f t="shared" si="29"/>
        <v>33.305954169490406</v>
      </c>
      <c r="AX6" s="7">
        <v>29650.04</v>
      </c>
      <c r="AY6" s="7">
        <f t="shared" si="30"/>
        <v>845.4377050140007</v>
      </c>
      <c r="AZ6" s="7">
        <v>50259.57</v>
      </c>
      <c r="BA6" s="7">
        <f t="shared" si="31"/>
        <v>791.41272508628083</v>
      </c>
      <c r="BB6" s="7">
        <v>35776.9</v>
      </c>
      <c r="BC6" s="7">
        <f t="shared" si="32"/>
        <v>727.35716390453752</v>
      </c>
      <c r="BD6" s="7">
        <f t="shared" si="33"/>
        <v>788.06919800160631</v>
      </c>
      <c r="BE6" s="7">
        <f t="shared" si="34"/>
        <v>48.26412005620994</v>
      </c>
    </row>
    <row r="7" spans="1:57">
      <c r="A7" s="7">
        <v>6</v>
      </c>
      <c r="B7" s="7">
        <v>123.001649</v>
      </c>
      <c r="C7" s="7" t="s">
        <v>68</v>
      </c>
      <c r="D7" s="7">
        <v>42473.27</v>
      </c>
      <c r="E7" s="7">
        <f t="shared" si="0"/>
        <v>824.65184949429818</v>
      </c>
      <c r="F7" s="7">
        <v>58030.61</v>
      </c>
      <c r="G7" s="7">
        <f t="shared" si="1"/>
        <v>995.34844360227169</v>
      </c>
      <c r="H7" s="7">
        <v>63322.03</v>
      </c>
      <c r="I7" s="7">
        <f t="shared" si="2"/>
        <v>1060.5142300196555</v>
      </c>
      <c r="J7" s="7">
        <f t="shared" si="3"/>
        <v>960.17150770540832</v>
      </c>
      <c r="K7" s="7">
        <f t="shared" si="4"/>
        <v>99.451255232874274</v>
      </c>
      <c r="L7" s="7">
        <v>45253.05</v>
      </c>
      <c r="M7" s="7">
        <f t="shared" si="5"/>
        <v>1585.47203056949</v>
      </c>
      <c r="N7" s="7">
        <v>39685.86</v>
      </c>
      <c r="O7" s="7">
        <f t="shared" si="6"/>
        <v>1386.071525218628</v>
      </c>
      <c r="P7" s="7">
        <f t="shared" si="7"/>
        <v>1485.7717778940591</v>
      </c>
      <c r="Q7" s="7">
        <f t="shared" si="8"/>
        <v>99.700252675431003</v>
      </c>
      <c r="R7" s="7">
        <v>105705.37</v>
      </c>
      <c r="S7" s="7">
        <f t="shared" si="9"/>
        <v>1683.1043725353252</v>
      </c>
      <c r="T7" s="7">
        <v>106626.77</v>
      </c>
      <c r="U7" s="7">
        <f t="shared" si="10"/>
        <v>1576.4784618475217</v>
      </c>
      <c r="V7" s="7">
        <f t="shared" si="11"/>
        <v>1629.7914171914235</v>
      </c>
      <c r="W7" s="7">
        <f t="shared" si="12"/>
        <v>53.312955343901763</v>
      </c>
      <c r="X7" s="7">
        <v>86756.21</v>
      </c>
      <c r="Y7" s="7">
        <f t="shared" si="13"/>
        <v>1468.2612451332095</v>
      </c>
      <c r="Z7" s="7">
        <v>75752.210000000006</v>
      </c>
      <c r="AA7" s="7">
        <f t="shared" si="14"/>
        <v>1552.0481992845969</v>
      </c>
      <c r="AB7" s="7">
        <f t="shared" si="15"/>
        <v>1510.1547222089032</v>
      </c>
      <c r="AC7" s="7">
        <f t="shared" si="16"/>
        <v>41.893477075693681</v>
      </c>
      <c r="AD7" s="7">
        <v>294440.03999999998</v>
      </c>
      <c r="AE7" s="7">
        <f t="shared" si="17"/>
        <v>4299.8122099476122</v>
      </c>
      <c r="AF7" s="7">
        <v>367558.08</v>
      </c>
      <c r="AG7" s="7">
        <f t="shared" si="18"/>
        <v>5534.1391262669968</v>
      </c>
      <c r="AH7" s="7">
        <v>208422.74</v>
      </c>
      <c r="AI7" s="7">
        <f t="shared" si="19"/>
        <v>4659.1549565147716</v>
      </c>
      <c r="AJ7" s="7">
        <f t="shared" si="20"/>
        <v>4831.0354309097938</v>
      </c>
      <c r="AK7" s="7">
        <f t="shared" si="21"/>
        <v>518.36146152809442</v>
      </c>
      <c r="AL7" s="7">
        <v>135021.48000000001</v>
      </c>
      <c r="AM7" s="7">
        <f t="shared" si="22"/>
        <v>1977.8880052749355</v>
      </c>
      <c r="AN7" s="7">
        <v>128451.69</v>
      </c>
      <c r="AO7" s="7">
        <f t="shared" si="23"/>
        <v>1917.6708525706624</v>
      </c>
      <c r="AP7" s="7">
        <f t="shared" si="24"/>
        <v>1947.7794289227991</v>
      </c>
      <c r="AQ7" s="7">
        <f t="shared" si="25"/>
        <v>30.108576352136538</v>
      </c>
      <c r="AR7" s="7">
        <v>111856.03</v>
      </c>
      <c r="AS7" s="7">
        <f t="shared" si="26"/>
        <v>1656.714523902566</v>
      </c>
      <c r="AT7" s="7">
        <v>110049.9</v>
      </c>
      <c r="AU7" s="7">
        <f t="shared" si="27"/>
        <v>1682.2277776674403</v>
      </c>
      <c r="AV7" s="7">
        <f t="shared" si="28"/>
        <v>1669.4711507850031</v>
      </c>
      <c r="AW7" s="7">
        <f t="shared" si="29"/>
        <v>12.756626882437104</v>
      </c>
      <c r="AX7" s="7">
        <v>54373.1</v>
      </c>
      <c r="AY7" s="7">
        <f t="shared" si="30"/>
        <v>1550.3880898135976</v>
      </c>
      <c r="AZ7" s="7">
        <v>97138.91</v>
      </c>
      <c r="BA7" s="7">
        <f t="shared" si="31"/>
        <v>1529.5986311663826</v>
      </c>
      <c r="BB7" s="7">
        <v>66065.539999999994</v>
      </c>
      <c r="BC7" s="7">
        <f t="shared" si="32"/>
        <v>1343.1360404680609</v>
      </c>
      <c r="BD7" s="7">
        <f t="shared" si="33"/>
        <v>1474.3742538160138</v>
      </c>
      <c r="BE7" s="7">
        <f t="shared" si="34"/>
        <v>93.186736823731707</v>
      </c>
    </row>
    <row r="8" spans="1:57">
      <c r="A8" s="7">
        <v>7</v>
      </c>
      <c r="B8" s="7">
        <v>158.93213700000001</v>
      </c>
      <c r="C8" s="7" t="s">
        <v>10</v>
      </c>
      <c r="D8" s="7">
        <v>8162.97</v>
      </c>
      <c r="E8" s="7">
        <f t="shared" si="0"/>
        <v>158.49046489395499</v>
      </c>
      <c r="F8" s="7">
        <v>10944.81</v>
      </c>
      <c r="G8" s="7">
        <f t="shared" si="1"/>
        <v>187.72678072869783</v>
      </c>
      <c r="H8" s="7">
        <v>12182.01</v>
      </c>
      <c r="I8" s="7">
        <f t="shared" si="2"/>
        <v>204.02370162867084</v>
      </c>
      <c r="J8" s="7">
        <f t="shared" si="3"/>
        <v>183.41364908377454</v>
      </c>
      <c r="K8" s="7">
        <f t="shared" si="4"/>
        <v>18.837396145694733</v>
      </c>
      <c r="L8" s="7">
        <v>23499.439999999999</v>
      </c>
      <c r="M8" s="7">
        <f t="shared" si="5"/>
        <v>823.31919846388018</v>
      </c>
      <c r="N8" s="7">
        <v>21412.03</v>
      </c>
      <c r="O8" s="7">
        <f t="shared" si="6"/>
        <v>747.83827489506382</v>
      </c>
      <c r="P8" s="7">
        <f t="shared" si="7"/>
        <v>785.57873667947206</v>
      </c>
      <c r="Q8" s="7">
        <f t="shared" si="8"/>
        <v>37.740461784408183</v>
      </c>
      <c r="R8" s="7">
        <v>16806.47</v>
      </c>
      <c r="S8" s="7">
        <f t="shared" si="9"/>
        <v>267.60270688124712</v>
      </c>
      <c r="T8" s="7">
        <v>16171.12</v>
      </c>
      <c r="U8" s="7">
        <f t="shared" si="10"/>
        <v>239.09026207913544</v>
      </c>
      <c r="V8" s="7">
        <f t="shared" si="11"/>
        <v>253.34648448019129</v>
      </c>
      <c r="W8" s="7">
        <f t="shared" si="12"/>
        <v>14.256222401055837</v>
      </c>
      <c r="X8" s="7">
        <v>13930.49</v>
      </c>
      <c r="Y8" s="7">
        <f t="shared" si="13"/>
        <v>235.7594758083107</v>
      </c>
      <c r="Z8" s="7">
        <v>12223.98</v>
      </c>
      <c r="AA8" s="7">
        <f t="shared" si="14"/>
        <v>250.45086007511762</v>
      </c>
      <c r="AB8" s="7">
        <f t="shared" si="15"/>
        <v>243.10516794171417</v>
      </c>
      <c r="AC8" s="7">
        <f t="shared" si="16"/>
        <v>7.3456921334034604</v>
      </c>
      <c r="AD8" s="7">
        <v>101498.25</v>
      </c>
      <c r="AE8" s="7">
        <f t="shared" si="17"/>
        <v>1482.2149006579243</v>
      </c>
      <c r="AF8" s="7">
        <v>162697.04</v>
      </c>
      <c r="AG8" s="7">
        <f t="shared" si="18"/>
        <v>2449.6483788135647</v>
      </c>
      <c r="AH8" s="7">
        <v>55931.63</v>
      </c>
      <c r="AI8" s="7">
        <f t="shared" si="19"/>
        <v>1250.3152541821987</v>
      </c>
      <c r="AJ8" s="7">
        <f t="shared" si="20"/>
        <v>1727.3928445512292</v>
      </c>
      <c r="AK8" s="7">
        <f t="shared" si="21"/>
        <v>519.41258750523218</v>
      </c>
      <c r="AL8" s="7">
        <v>38380.42</v>
      </c>
      <c r="AM8" s="7">
        <f t="shared" si="22"/>
        <v>562.22293190249593</v>
      </c>
      <c r="AN8" s="7">
        <v>32958.9</v>
      </c>
      <c r="AO8" s="7">
        <f t="shared" si="23"/>
        <v>492.047413800404</v>
      </c>
      <c r="AP8" s="7">
        <f t="shared" si="24"/>
        <v>527.13517285144997</v>
      </c>
      <c r="AQ8" s="7">
        <f t="shared" si="25"/>
        <v>35.087759051045964</v>
      </c>
      <c r="AR8" s="7">
        <v>33295.35</v>
      </c>
      <c r="AS8" s="7">
        <f t="shared" si="26"/>
        <v>493.14185317876286</v>
      </c>
      <c r="AT8" s="7">
        <v>36769.94</v>
      </c>
      <c r="AU8" s="7">
        <f t="shared" si="27"/>
        <v>562.06697553714389</v>
      </c>
      <c r="AV8" s="7">
        <f t="shared" si="28"/>
        <v>527.60441435795337</v>
      </c>
      <c r="AW8" s="7">
        <f t="shared" si="29"/>
        <v>34.462561179190516</v>
      </c>
      <c r="AX8" s="7">
        <v>4591.34</v>
      </c>
      <c r="AY8" s="7">
        <f t="shared" si="30"/>
        <v>130.91692127696902</v>
      </c>
      <c r="AZ8" s="7">
        <v>14540.89</v>
      </c>
      <c r="BA8" s="7">
        <f t="shared" si="31"/>
        <v>228.96824187074918</v>
      </c>
      <c r="BB8" s="7">
        <v>9597.51</v>
      </c>
      <c r="BC8" s="7">
        <f t="shared" si="32"/>
        <v>195.12080851458447</v>
      </c>
      <c r="BD8" s="7">
        <f t="shared" si="33"/>
        <v>185.0019905541009</v>
      </c>
      <c r="BE8" s="7">
        <f t="shared" si="34"/>
        <v>40.663728515997299</v>
      </c>
    </row>
    <row r="9" spans="1:57">
      <c r="A9" s="7">
        <v>8</v>
      </c>
      <c r="B9" s="7">
        <v>227.19868700000001</v>
      </c>
      <c r="C9" s="7" t="s">
        <v>69</v>
      </c>
      <c r="D9" s="7">
        <v>1482.6</v>
      </c>
      <c r="E9" s="7">
        <f t="shared" si="0"/>
        <v>28.785841826170824</v>
      </c>
      <c r="F9" s="7">
        <v>2277.59</v>
      </c>
      <c r="G9" s="7">
        <f t="shared" si="1"/>
        <v>39.06551493537804</v>
      </c>
      <c r="H9" s="7">
        <v>2301.98</v>
      </c>
      <c r="I9" s="7">
        <f t="shared" si="2"/>
        <v>38.553447310843424</v>
      </c>
      <c r="J9" s="7">
        <f t="shared" si="3"/>
        <v>35.468268024130758</v>
      </c>
      <c r="K9" s="7">
        <f t="shared" si="4"/>
        <v>4.7298110061897463</v>
      </c>
      <c r="L9" s="7">
        <v>3651.03</v>
      </c>
      <c r="M9" s="7">
        <f t="shared" si="5"/>
        <v>127.91637133342671</v>
      </c>
      <c r="N9" s="7">
        <v>3591.5</v>
      </c>
      <c r="O9" s="7">
        <f t="shared" si="6"/>
        <v>125.43701668107238</v>
      </c>
      <c r="P9" s="7">
        <f t="shared" si="7"/>
        <v>126.67669400724955</v>
      </c>
      <c r="Q9" s="7">
        <f t="shared" si="8"/>
        <v>1.2396773261771656</v>
      </c>
      <c r="R9" s="7">
        <v>6765.53</v>
      </c>
      <c r="S9" s="7">
        <f t="shared" si="9"/>
        <v>107.72483106126887</v>
      </c>
      <c r="T9" s="7">
        <v>8960.74</v>
      </c>
      <c r="U9" s="7">
        <f t="shared" si="10"/>
        <v>132.48468102537066</v>
      </c>
      <c r="V9" s="7">
        <f t="shared" si="11"/>
        <v>120.10475604331977</v>
      </c>
      <c r="W9" s="7">
        <f t="shared" si="12"/>
        <v>12.379924982050891</v>
      </c>
      <c r="X9" s="7">
        <v>9922.6200000000008</v>
      </c>
      <c r="Y9" s="7">
        <f t="shared" si="13"/>
        <v>167.9303233299805</v>
      </c>
      <c r="Z9" s="7">
        <v>6393.98</v>
      </c>
      <c r="AA9" s="7">
        <f t="shared" si="14"/>
        <v>131.00297859642279</v>
      </c>
      <c r="AB9" s="7">
        <f t="shared" si="15"/>
        <v>149.46665096320163</v>
      </c>
      <c r="AC9" s="7">
        <f t="shared" si="16"/>
        <v>18.463672366779026</v>
      </c>
      <c r="AD9" s="7">
        <v>36908.980000000003</v>
      </c>
      <c r="AE9" s="7">
        <f t="shared" si="17"/>
        <v>538.99491000175192</v>
      </c>
      <c r="AF9" s="7">
        <v>43346.96</v>
      </c>
      <c r="AG9" s="7">
        <f t="shared" si="18"/>
        <v>652.65360875954741</v>
      </c>
      <c r="AH9" s="7">
        <v>20180.560000000001</v>
      </c>
      <c r="AI9" s="7">
        <f t="shared" si="19"/>
        <v>451.1233090460463</v>
      </c>
      <c r="AJ9" s="7">
        <f t="shared" si="20"/>
        <v>547.59060926911525</v>
      </c>
      <c r="AK9" s="7">
        <f t="shared" si="21"/>
        <v>82.498605887512298</v>
      </c>
      <c r="AL9" s="7">
        <v>10335.780000000001</v>
      </c>
      <c r="AM9" s="7">
        <f t="shared" si="22"/>
        <v>151.40565254625093</v>
      </c>
      <c r="AN9" s="7">
        <v>11094.27</v>
      </c>
      <c r="AO9" s="7">
        <f t="shared" si="23"/>
        <v>165.62770181964225</v>
      </c>
      <c r="AP9" s="7">
        <f t="shared" si="24"/>
        <v>158.51667718294658</v>
      </c>
      <c r="AQ9" s="7">
        <f t="shared" si="25"/>
        <v>7.1110246366956602</v>
      </c>
      <c r="AR9" s="7">
        <v>7994.37</v>
      </c>
      <c r="AS9" s="7">
        <f t="shared" si="26"/>
        <v>118.40567637212725</v>
      </c>
      <c r="AT9" s="7">
        <v>8322.48</v>
      </c>
      <c r="AU9" s="7">
        <f t="shared" si="27"/>
        <v>127.21780787698781</v>
      </c>
      <c r="AV9" s="7">
        <f t="shared" si="28"/>
        <v>122.81174212455753</v>
      </c>
      <c r="AW9" s="7">
        <f t="shared" si="29"/>
        <v>4.4060657524302798</v>
      </c>
      <c r="AX9" s="7">
        <v>1436.33</v>
      </c>
      <c r="AY9" s="7">
        <f t="shared" si="30"/>
        <v>40.955342348366464</v>
      </c>
      <c r="AZ9" s="7">
        <v>6383.77</v>
      </c>
      <c r="BA9" s="7">
        <f t="shared" si="31"/>
        <v>100.52208588382366</v>
      </c>
      <c r="BB9" s="7">
        <v>4042.64</v>
      </c>
      <c r="BC9" s="7">
        <f t="shared" si="32"/>
        <v>82.18831606670895</v>
      </c>
      <c r="BD9" s="7">
        <f t="shared" si="33"/>
        <v>74.555248099633033</v>
      </c>
      <c r="BE9" s="7">
        <f t="shared" si="34"/>
        <v>24.909797654701158</v>
      </c>
    </row>
    <row r="10" spans="1:57">
      <c r="A10" s="7">
        <v>9</v>
      </c>
      <c r="B10" s="7">
        <v>653.29976199999999</v>
      </c>
      <c r="C10" s="7" t="s">
        <v>10</v>
      </c>
      <c r="D10" s="7">
        <v>412.18</v>
      </c>
      <c r="E10" s="7">
        <f t="shared" si="0"/>
        <v>8.0027979791657149</v>
      </c>
      <c r="F10" s="7">
        <v>539.29999999999995</v>
      </c>
      <c r="G10" s="7">
        <f t="shared" si="1"/>
        <v>9.250142565013622</v>
      </c>
      <c r="H10" s="7">
        <v>517.26</v>
      </c>
      <c r="I10" s="7">
        <f t="shared" si="2"/>
        <v>8.6630449248068491</v>
      </c>
      <c r="J10" s="7">
        <f t="shared" si="3"/>
        <v>8.6386618229953953</v>
      </c>
      <c r="K10" s="7">
        <f t="shared" si="4"/>
        <v>0.50951809303921847</v>
      </c>
      <c r="L10" s="7">
        <v>784.55</v>
      </c>
      <c r="M10" s="7">
        <f t="shared" si="5"/>
        <v>27.48725404328091</v>
      </c>
      <c r="N10" s="7">
        <v>554.29999999999995</v>
      </c>
      <c r="O10" s="7">
        <f t="shared" si="6"/>
        <v>19.359526199726691</v>
      </c>
      <c r="P10" s="7">
        <f t="shared" si="7"/>
        <v>23.4233901215038</v>
      </c>
      <c r="Q10" s="7">
        <f t="shared" si="8"/>
        <v>4.0638639217771093</v>
      </c>
      <c r="R10" s="7">
        <v>557.29</v>
      </c>
      <c r="S10" s="7">
        <f t="shared" si="9"/>
        <v>8.8735060079749157</v>
      </c>
      <c r="T10" s="7">
        <v>897.69</v>
      </c>
      <c r="U10" s="7">
        <f t="shared" si="10"/>
        <v>13.272360687807591</v>
      </c>
      <c r="V10" s="7">
        <f t="shared" si="11"/>
        <v>11.072933347891254</v>
      </c>
      <c r="W10" s="7">
        <f t="shared" si="12"/>
        <v>2.1994273399163333</v>
      </c>
      <c r="X10" s="7">
        <v>764.58</v>
      </c>
      <c r="Y10" s="7">
        <f t="shared" si="13"/>
        <v>12.939744403356823</v>
      </c>
      <c r="Z10" s="7">
        <v>450.2</v>
      </c>
      <c r="AA10" s="7">
        <f t="shared" si="14"/>
        <v>9.2239170225914915</v>
      </c>
      <c r="AB10" s="7">
        <f t="shared" si="15"/>
        <v>11.081830712974156</v>
      </c>
      <c r="AC10" s="7">
        <f t="shared" si="16"/>
        <v>1.8579136903826727</v>
      </c>
      <c r="AD10" s="7">
        <v>704.48</v>
      </c>
      <c r="AE10" s="7">
        <f t="shared" si="17"/>
        <v>10.287771003100985</v>
      </c>
      <c r="AF10" s="7">
        <v>797.55</v>
      </c>
      <c r="AG10" s="7">
        <f t="shared" si="18"/>
        <v>12.00831351647675</v>
      </c>
      <c r="AH10" s="7">
        <v>449.21</v>
      </c>
      <c r="AI10" s="7">
        <f t="shared" si="19"/>
        <v>10.041797732896134</v>
      </c>
      <c r="AJ10" s="7">
        <f t="shared" si="20"/>
        <v>10.779294084157955</v>
      </c>
      <c r="AK10" s="7">
        <f t="shared" si="21"/>
        <v>0.87483037829311983</v>
      </c>
      <c r="AL10" s="7">
        <v>674.46</v>
      </c>
      <c r="AM10" s="7">
        <f t="shared" si="22"/>
        <v>9.8799564635029391</v>
      </c>
      <c r="AN10" s="7">
        <v>723.47</v>
      </c>
      <c r="AO10" s="7">
        <f t="shared" si="23"/>
        <v>10.800771338308568</v>
      </c>
      <c r="AP10" s="7">
        <f t="shared" si="24"/>
        <v>10.340363900905754</v>
      </c>
      <c r="AQ10" s="7">
        <f t="shared" si="25"/>
        <v>0.46040743740281442</v>
      </c>
      <c r="AR10" s="7">
        <v>448.2</v>
      </c>
      <c r="AS10" s="7">
        <f t="shared" si="26"/>
        <v>6.6383497573901922</v>
      </c>
      <c r="AT10" s="7">
        <v>440.19</v>
      </c>
      <c r="AU10" s="7">
        <f t="shared" si="27"/>
        <v>6.7287643646330491</v>
      </c>
      <c r="AV10" s="7">
        <f t="shared" si="28"/>
        <v>6.6835570610116211</v>
      </c>
      <c r="AW10" s="7">
        <f t="shared" si="29"/>
        <v>4.5207303621428441E-2</v>
      </c>
      <c r="AX10" s="7">
        <v>217.06</v>
      </c>
      <c r="AY10" s="7">
        <f t="shared" si="30"/>
        <v>6.1892229572148638</v>
      </c>
      <c r="AZ10" s="7">
        <v>567.30999999999995</v>
      </c>
      <c r="BA10" s="7">
        <f t="shared" si="31"/>
        <v>8.9331514986836922</v>
      </c>
      <c r="BB10" s="7">
        <v>414.17</v>
      </c>
      <c r="BC10" s="7">
        <f t="shared" si="32"/>
        <v>8.4202241271418785</v>
      </c>
      <c r="BD10" s="7">
        <f t="shared" si="33"/>
        <v>7.8475328610134776</v>
      </c>
      <c r="BE10" s="7">
        <f t="shared" si="34"/>
        <v>1.1911527819432313</v>
      </c>
    </row>
    <row r="11" spans="1:57">
      <c r="A11" s="7">
        <v>10</v>
      </c>
      <c r="B11" s="7">
        <v>59.017195000000001</v>
      </c>
      <c r="C11" s="7" t="s">
        <v>72</v>
      </c>
      <c r="D11" s="7">
        <v>158082.29999999999</v>
      </c>
      <c r="E11" s="7">
        <f t="shared" si="0"/>
        <v>3069.2918408992878</v>
      </c>
      <c r="F11" s="7">
        <v>187862.67</v>
      </c>
      <c r="G11" s="7">
        <f t="shared" si="1"/>
        <v>3222.2445394847168</v>
      </c>
      <c r="H11" s="7">
        <v>195104.98</v>
      </c>
      <c r="I11" s="7">
        <f t="shared" si="2"/>
        <v>3267.6085658924753</v>
      </c>
      <c r="J11" s="7">
        <f t="shared" si="3"/>
        <v>3186.3816487588265</v>
      </c>
      <c r="K11" s="7">
        <f t="shared" si="4"/>
        <v>84.840992652603774</v>
      </c>
      <c r="L11" s="7">
        <v>163530.4</v>
      </c>
      <c r="M11" s="7">
        <f t="shared" si="5"/>
        <v>5729.4011198768012</v>
      </c>
      <c r="N11" s="7">
        <v>161438.59</v>
      </c>
      <c r="O11" s="7">
        <f t="shared" si="6"/>
        <v>5638.4171256574691</v>
      </c>
      <c r="P11" s="7">
        <f t="shared" si="7"/>
        <v>5683.9091227671352</v>
      </c>
      <c r="Q11" s="7">
        <f t="shared" si="8"/>
        <v>45.491997109666045</v>
      </c>
      <c r="R11" s="7">
        <v>280341.84999999998</v>
      </c>
      <c r="S11" s="7">
        <f t="shared" si="9"/>
        <v>4463.7712685707666</v>
      </c>
      <c r="T11" s="7">
        <v>367401.62</v>
      </c>
      <c r="U11" s="7">
        <f t="shared" si="10"/>
        <v>5432.03869701659</v>
      </c>
      <c r="V11" s="7">
        <f t="shared" si="11"/>
        <v>4947.9049827936778</v>
      </c>
      <c r="W11" s="7">
        <f t="shared" si="12"/>
        <v>484.13371422291175</v>
      </c>
      <c r="X11" s="7">
        <v>443081.24</v>
      </c>
      <c r="Y11" s="7">
        <f t="shared" si="13"/>
        <v>7498.7025497951827</v>
      </c>
      <c r="Z11" s="7">
        <v>391005.96</v>
      </c>
      <c r="AA11" s="7">
        <f t="shared" si="14"/>
        <v>8011.1206805391566</v>
      </c>
      <c r="AB11" s="7">
        <f t="shared" si="15"/>
        <v>7754.9116151671697</v>
      </c>
      <c r="AC11" s="7">
        <f t="shared" si="16"/>
        <v>256.20906537198698</v>
      </c>
      <c r="AD11" s="7">
        <v>347916.48</v>
      </c>
      <c r="AE11" s="7">
        <f t="shared" si="17"/>
        <v>5080.7476073770204</v>
      </c>
      <c r="AF11" s="7">
        <v>401238.14</v>
      </c>
      <c r="AG11" s="7">
        <f t="shared" si="18"/>
        <v>6041.2430316443997</v>
      </c>
      <c r="AH11" s="7">
        <v>209135.57</v>
      </c>
      <c r="AI11" s="7">
        <f t="shared" si="19"/>
        <v>4675.0898080940788</v>
      </c>
      <c r="AJ11" s="7">
        <f t="shared" si="20"/>
        <v>5265.6934823718329</v>
      </c>
      <c r="AK11" s="7">
        <f t="shared" si="21"/>
        <v>572.85681169755469</v>
      </c>
      <c r="AL11" s="7">
        <v>283151.03999999998</v>
      </c>
      <c r="AM11" s="7">
        <f t="shared" si="22"/>
        <v>4147.7922305186057</v>
      </c>
      <c r="AN11" s="7">
        <v>274562.43</v>
      </c>
      <c r="AO11" s="7">
        <f t="shared" si="23"/>
        <v>4098.9758034477618</v>
      </c>
      <c r="AP11" s="7">
        <f t="shared" si="24"/>
        <v>4123.3840169831838</v>
      </c>
      <c r="AQ11" s="7">
        <f t="shared" si="25"/>
        <v>24.408213535421964</v>
      </c>
      <c r="AR11" s="7">
        <v>217778.33</v>
      </c>
      <c r="AS11" s="7">
        <f t="shared" si="26"/>
        <v>3225.5437842934875</v>
      </c>
      <c r="AT11" s="7">
        <v>226432.2</v>
      </c>
      <c r="AU11" s="7">
        <f t="shared" si="27"/>
        <v>3461.252909801367</v>
      </c>
      <c r="AV11" s="7">
        <f t="shared" si="28"/>
        <v>3343.3983470474273</v>
      </c>
      <c r="AW11" s="7">
        <f t="shared" si="29"/>
        <v>117.85456275393972</v>
      </c>
      <c r="AX11" s="7">
        <v>99341.35</v>
      </c>
      <c r="AY11" s="7">
        <f t="shared" si="30"/>
        <v>2832.6074081853717</v>
      </c>
      <c r="AZ11" s="7">
        <v>438373.19</v>
      </c>
      <c r="BA11" s="7">
        <f t="shared" si="31"/>
        <v>6902.8469782504289</v>
      </c>
      <c r="BB11" s="7">
        <v>288002.67</v>
      </c>
      <c r="BC11" s="7">
        <f t="shared" si="32"/>
        <v>5855.1972151900918</v>
      </c>
      <c r="BD11" s="7">
        <f t="shared" si="33"/>
        <v>5196.8838672086304</v>
      </c>
      <c r="BE11" s="7">
        <f t="shared" si="34"/>
        <v>1725.6389903508723</v>
      </c>
    </row>
    <row r="12" spans="1:57">
      <c r="A12" s="7">
        <v>11</v>
      </c>
      <c r="B12" s="7">
        <v>71.025880999999998</v>
      </c>
      <c r="C12" s="7" t="s">
        <v>73</v>
      </c>
      <c r="D12" s="7">
        <v>426152.24</v>
      </c>
      <c r="E12" s="7">
        <f t="shared" si="0"/>
        <v>8274.0799774102179</v>
      </c>
      <c r="F12" s="7">
        <v>536756.05000000005</v>
      </c>
      <c r="G12" s="7">
        <f t="shared" si="1"/>
        <v>9206.5084092964589</v>
      </c>
      <c r="H12" s="7">
        <v>564907.36</v>
      </c>
      <c r="I12" s="7">
        <f t="shared" si="2"/>
        <v>9461.0405560724485</v>
      </c>
      <c r="J12" s="7">
        <f t="shared" si="3"/>
        <v>8980.5429809263751</v>
      </c>
      <c r="K12" s="7">
        <f t="shared" si="4"/>
        <v>510.23794118587517</v>
      </c>
      <c r="L12" s="7">
        <v>247960.07</v>
      </c>
      <c r="M12" s="7">
        <f t="shared" si="5"/>
        <v>8687.4532364791521</v>
      </c>
      <c r="N12" s="7">
        <v>249417.5</v>
      </c>
      <c r="O12" s="7">
        <f t="shared" si="6"/>
        <v>8711.175583475253</v>
      </c>
      <c r="P12" s="7">
        <f t="shared" si="7"/>
        <v>8699.3144099772035</v>
      </c>
      <c r="Q12" s="7">
        <f t="shared" si="8"/>
        <v>11.861173498050448</v>
      </c>
      <c r="R12" s="7">
        <v>699802.74</v>
      </c>
      <c r="S12" s="7">
        <f t="shared" si="9"/>
        <v>11142.67942684654</v>
      </c>
      <c r="T12" s="7">
        <v>881139.36</v>
      </c>
      <c r="U12" s="7">
        <f t="shared" si="10"/>
        <v>13027.659216593634</v>
      </c>
      <c r="V12" s="7">
        <f t="shared" si="11"/>
        <v>12085.169321720088</v>
      </c>
      <c r="W12" s="7">
        <f t="shared" si="12"/>
        <v>942.4898948735472</v>
      </c>
      <c r="X12" s="7">
        <v>912027.04</v>
      </c>
      <c r="Y12" s="7">
        <f t="shared" si="13"/>
        <v>15435.136658753943</v>
      </c>
      <c r="Z12" s="7">
        <v>784010.07</v>
      </c>
      <c r="AA12" s="7">
        <f t="shared" si="14"/>
        <v>16063.180432154923</v>
      </c>
      <c r="AB12" s="7">
        <f t="shared" si="15"/>
        <v>15749.158545454433</v>
      </c>
      <c r="AC12" s="7">
        <f t="shared" si="16"/>
        <v>314.02188670048963</v>
      </c>
      <c r="AD12" s="7">
        <v>897964.77</v>
      </c>
      <c r="AE12" s="7">
        <f t="shared" si="17"/>
        <v>13113.297641682155</v>
      </c>
      <c r="AF12" s="7">
        <v>967774.6</v>
      </c>
      <c r="AG12" s="7">
        <f t="shared" si="18"/>
        <v>14571.300620754662</v>
      </c>
      <c r="AH12" s="7">
        <v>569446.81000000006</v>
      </c>
      <c r="AI12" s="7">
        <f t="shared" si="19"/>
        <v>12729.613511860682</v>
      </c>
      <c r="AJ12" s="7">
        <f t="shared" si="20"/>
        <v>13471.403924765835</v>
      </c>
      <c r="AK12" s="7">
        <f t="shared" si="21"/>
        <v>793.36117636907034</v>
      </c>
      <c r="AL12" s="7">
        <v>576341.9</v>
      </c>
      <c r="AM12" s="7">
        <f t="shared" si="22"/>
        <v>8442.654686849577</v>
      </c>
      <c r="AN12" s="7">
        <v>558302.56000000006</v>
      </c>
      <c r="AO12" s="7">
        <f t="shared" si="23"/>
        <v>8334.9666028339798</v>
      </c>
      <c r="AP12" s="7">
        <f t="shared" si="24"/>
        <v>8388.8106448417784</v>
      </c>
      <c r="AQ12" s="7">
        <f t="shared" si="25"/>
        <v>53.844042007798635</v>
      </c>
      <c r="AR12" s="7">
        <v>563768.16</v>
      </c>
      <c r="AS12" s="7">
        <f t="shared" si="26"/>
        <v>8350.0451319953499</v>
      </c>
      <c r="AT12" s="7">
        <v>542471.85</v>
      </c>
      <c r="AU12" s="7">
        <f t="shared" si="27"/>
        <v>8292.2493766250136</v>
      </c>
      <c r="AV12" s="7">
        <f t="shared" si="28"/>
        <v>8321.1472543101809</v>
      </c>
      <c r="AW12" s="7">
        <f t="shared" si="29"/>
        <v>28.897877685168169</v>
      </c>
      <c r="AX12" s="7">
        <v>271243.46999999997</v>
      </c>
      <c r="AY12" s="7">
        <f t="shared" si="30"/>
        <v>7734.2039598204219</v>
      </c>
      <c r="AZ12" s="7">
        <v>858735.16</v>
      </c>
      <c r="BA12" s="7">
        <f t="shared" si="31"/>
        <v>13522.080135245953</v>
      </c>
      <c r="BB12" s="7">
        <v>570645.54</v>
      </c>
      <c r="BC12" s="7">
        <f t="shared" si="32"/>
        <v>11601.427780751637</v>
      </c>
      <c r="BD12" s="7">
        <f t="shared" si="33"/>
        <v>10952.570625272672</v>
      </c>
      <c r="BE12" s="7">
        <f t="shared" si="34"/>
        <v>2407.02296924047</v>
      </c>
    </row>
    <row r="13" spans="1:57">
      <c r="A13" s="7">
        <v>12</v>
      </c>
      <c r="B13" s="7">
        <v>140.05049500000001</v>
      </c>
      <c r="C13" s="7" t="s">
        <v>10</v>
      </c>
      <c r="D13" s="7">
        <v>30381.69</v>
      </c>
      <c r="E13" s="7">
        <f t="shared" si="0"/>
        <v>589.88434018059877</v>
      </c>
      <c r="F13" s="7">
        <v>39959.339999999997</v>
      </c>
      <c r="G13" s="7">
        <f t="shared" si="1"/>
        <v>685.38770963072761</v>
      </c>
      <c r="H13" s="7">
        <v>42314.68</v>
      </c>
      <c r="I13" s="7">
        <f t="shared" si="2"/>
        <v>708.68417008627353</v>
      </c>
      <c r="J13" s="7">
        <f t="shared" si="3"/>
        <v>661.3187399658666</v>
      </c>
      <c r="K13" s="7">
        <f t="shared" si="4"/>
        <v>51.399327958967923</v>
      </c>
      <c r="L13" s="7">
        <v>17254.2</v>
      </c>
      <c r="M13" s="7">
        <f t="shared" si="5"/>
        <v>604.51287835520691</v>
      </c>
      <c r="N13" s="7">
        <v>17699.830000000002</v>
      </c>
      <c r="O13" s="7">
        <f t="shared" si="6"/>
        <v>618.18568034585701</v>
      </c>
      <c r="P13" s="7">
        <f t="shared" si="7"/>
        <v>611.34927935053202</v>
      </c>
      <c r="Q13" s="7">
        <f t="shared" si="8"/>
        <v>6.8364009953250502</v>
      </c>
      <c r="R13" s="7">
        <v>63955.27</v>
      </c>
      <c r="S13" s="7">
        <f t="shared" si="9"/>
        <v>1018.3342112484665</v>
      </c>
      <c r="T13" s="7">
        <v>79819.31</v>
      </c>
      <c r="U13" s="7">
        <f t="shared" si="10"/>
        <v>1180.1297465404841</v>
      </c>
      <c r="V13" s="7">
        <f t="shared" si="11"/>
        <v>1099.2319788944753</v>
      </c>
      <c r="W13" s="7">
        <f t="shared" si="12"/>
        <v>80.897767646008788</v>
      </c>
      <c r="X13" s="7">
        <v>80262.77</v>
      </c>
      <c r="Y13" s="7">
        <f t="shared" si="13"/>
        <v>1358.3663304107038</v>
      </c>
      <c r="Z13" s="7">
        <v>64778.99</v>
      </c>
      <c r="AA13" s="7">
        <f t="shared" si="14"/>
        <v>1327.2235196963218</v>
      </c>
      <c r="AB13" s="7">
        <f t="shared" si="15"/>
        <v>1342.7949250535128</v>
      </c>
      <c r="AC13" s="7">
        <f t="shared" si="16"/>
        <v>15.571405357190997</v>
      </c>
      <c r="AD13" s="7">
        <v>61893.87</v>
      </c>
      <c r="AE13" s="7">
        <f t="shared" si="17"/>
        <v>903.85810960666311</v>
      </c>
      <c r="AF13" s="7">
        <v>89833.77</v>
      </c>
      <c r="AG13" s="7">
        <f t="shared" si="18"/>
        <v>1352.5823766874348</v>
      </c>
      <c r="AH13" s="7">
        <v>36126.1</v>
      </c>
      <c r="AI13" s="7">
        <f t="shared" si="19"/>
        <v>807.57549715807534</v>
      </c>
      <c r="AJ13" s="7">
        <f t="shared" si="20"/>
        <v>1021.3386611507244</v>
      </c>
      <c r="AK13" s="7">
        <f t="shared" si="21"/>
        <v>237.50001358162027</v>
      </c>
      <c r="AL13" s="7">
        <v>41417.440000000002</v>
      </c>
      <c r="AM13" s="7">
        <f t="shared" si="22"/>
        <v>606.71130093666818</v>
      </c>
      <c r="AN13" s="7">
        <v>39451.199999999997</v>
      </c>
      <c r="AO13" s="7">
        <f t="shared" si="23"/>
        <v>588.97174758024369</v>
      </c>
      <c r="AP13" s="7">
        <f t="shared" si="24"/>
        <v>597.84152425845593</v>
      </c>
      <c r="AQ13" s="7">
        <f t="shared" si="25"/>
        <v>8.8697766782122471</v>
      </c>
      <c r="AR13" s="7">
        <v>54117.9</v>
      </c>
      <c r="AS13" s="7">
        <f t="shared" si="26"/>
        <v>801.54740815588275</v>
      </c>
      <c r="AT13" s="7">
        <v>52567</v>
      </c>
      <c r="AU13" s="7">
        <f t="shared" si="27"/>
        <v>803.54155331939728</v>
      </c>
      <c r="AV13" s="7">
        <f t="shared" si="28"/>
        <v>802.54448073764001</v>
      </c>
      <c r="AW13" s="7">
        <f t="shared" si="29"/>
        <v>0.99707258175726565</v>
      </c>
      <c r="AX13" s="7">
        <v>24142.47</v>
      </c>
      <c r="AY13" s="7">
        <f t="shared" si="30"/>
        <v>688.39551077062163</v>
      </c>
      <c r="AZ13" s="7">
        <v>68593.66</v>
      </c>
      <c r="BA13" s="7">
        <f t="shared" si="31"/>
        <v>1080.110621404875</v>
      </c>
      <c r="BB13" s="7">
        <v>43974.66</v>
      </c>
      <c r="BC13" s="7">
        <f t="shared" si="32"/>
        <v>894.02055463906345</v>
      </c>
      <c r="BD13" s="7">
        <f t="shared" si="33"/>
        <v>887.50889560485336</v>
      </c>
      <c r="BE13" s="7">
        <f t="shared" si="34"/>
        <v>159.98329757057948</v>
      </c>
    </row>
    <row r="14" spans="1:57">
      <c r="A14" s="7">
        <v>13</v>
      </c>
      <c r="B14" s="7">
        <v>153.01711700000001</v>
      </c>
      <c r="C14" s="7" t="s">
        <v>10</v>
      </c>
      <c r="D14" s="7">
        <v>21922.35</v>
      </c>
      <c r="E14" s="7">
        <f t="shared" si="0"/>
        <v>425.63961928905701</v>
      </c>
      <c r="F14" s="7">
        <v>28146.799999999999</v>
      </c>
      <c r="G14" s="7">
        <f t="shared" si="1"/>
        <v>482.77751297779605</v>
      </c>
      <c r="H14" s="7">
        <v>30141.82</v>
      </c>
      <c r="I14" s="7">
        <f t="shared" si="2"/>
        <v>504.81371220554757</v>
      </c>
      <c r="J14" s="7">
        <f t="shared" si="3"/>
        <v>471.07694815746686</v>
      </c>
      <c r="K14" s="7">
        <f t="shared" si="4"/>
        <v>33.364768445405737</v>
      </c>
      <c r="L14" s="7">
        <v>33896.870000000003</v>
      </c>
      <c r="M14" s="7">
        <f t="shared" si="5"/>
        <v>1187.600378512609</v>
      </c>
      <c r="N14" s="7">
        <v>30787.56</v>
      </c>
      <c r="O14" s="7">
        <f t="shared" si="6"/>
        <v>1075.2887866600354</v>
      </c>
      <c r="P14" s="7">
        <f t="shared" si="7"/>
        <v>1131.4445825863222</v>
      </c>
      <c r="Q14" s="7">
        <f t="shared" si="8"/>
        <v>56.155795926286828</v>
      </c>
      <c r="R14" s="7">
        <v>61088.71</v>
      </c>
      <c r="S14" s="7">
        <f t="shared" si="9"/>
        <v>972.69112168608319</v>
      </c>
      <c r="T14" s="7">
        <v>62775.74</v>
      </c>
      <c r="U14" s="7">
        <f t="shared" si="10"/>
        <v>928.14029756823675</v>
      </c>
      <c r="V14" s="7">
        <f t="shared" si="11"/>
        <v>950.41570962715991</v>
      </c>
      <c r="W14" s="7">
        <f t="shared" si="12"/>
        <v>22.275412058923223</v>
      </c>
      <c r="X14" s="7">
        <v>57369.94</v>
      </c>
      <c r="Y14" s="7">
        <f t="shared" si="13"/>
        <v>970.9283005518281</v>
      </c>
      <c r="Z14" s="7">
        <v>49875.25</v>
      </c>
      <c r="AA14" s="7">
        <f t="shared" si="14"/>
        <v>1021.8684306552784</v>
      </c>
      <c r="AB14" s="7">
        <f t="shared" si="15"/>
        <v>996.3983656035532</v>
      </c>
      <c r="AC14" s="7">
        <f t="shared" si="16"/>
        <v>25.470065051725157</v>
      </c>
      <c r="AD14" s="7">
        <v>190872.04</v>
      </c>
      <c r="AE14" s="7">
        <f t="shared" si="17"/>
        <v>2787.3720168276336</v>
      </c>
      <c r="AF14" s="7">
        <v>243444.24</v>
      </c>
      <c r="AG14" s="7">
        <f t="shared" si="18"/>
        <v>3665.4187921765533</v>
      </c>
      <c r="AH14" s="7">
        <v>148210.17000000001</v>
      </c>
      <c r="AI14" s="7">
        <f t="shared" si="19"/>
        <v>3313.1420696292403</v>
      </c>
      <c r="AJ14" s="7">
        <f t="shared" si="20"/>
        <v>3255.3109595444762</v>
      </c>
      <c r="AK14" s="7">
        <f t="shared" si="21"/>
        <v>360.78605192494342</v>
      </c>
      <c r="AL14" s="7">
        <v>67847.06</v>
      </c>
      <c r="AM14" s="7">
        <f t="shared" si="22"/>
        <v>993.87065055996163</v>
      </c>
      <c r="AN14" s="7">
        <v>69701.64</v>
      </c>
      <c r="AO14" s="7">
        <f t="shared" si="23"/>
        <v>1040.584233686403</v>
      </c>
      <c r="AP14" s="7">
        <f t="shared" si="24"/>
        <v>1017.2274421231823</v>
      </c>
      <c r="AQ14" s="7">
        <f t="shared" si="25"/>
        <v>23.356791563220668</v>
      </c>
      <c r="AR14" s="7">
        <v>50845.42</v>
      </c>
      <c r="AS14" s="7">
        <f t="shared" si="26"/>
        <v>753.07827202454803</v>
      </c>
      <c r="AT14" s="7">
        <v>49496.15</v>
      </c>
      <c r="AU14" s="7">
        <f t="shared" si="27"/>
        <v>756.6004005237105</v>
      </c>
      <c r="AV14" s="7">
        <f t="shared" si="28"/>
        <v>754.83933627412921</v>
      </c>
      <c r="AW14" s="7">
        <f t="shared" si="29"/>
        <v>1.7610642495812385</v>
      </c>
      <c r="AX14" s="7">
        <v>19304.349999999999</v>
      </c>
      <c r="AY14" s="7">
        <f t="shared" si="30"/>
        <v>550.44193400032589</v>
      </c>
      <c r="AZ14" s="7">
        <v>55954.18</v>
      </c>
      <c r="BA14" s="7">
        <f t="shared" si="31"/>
        <v>881.08294746191166</v>
      </c>
      <c r="BB14" s="7">
        <v>37298.74</v>
      </c>
      <c r="BC14" s="7">
        <f t="shared" si="32"/>
        <v>758.29671502038252</v>
      </c>
      <c r="BD14" s="7">
        <f t="shared" si="33"/>
        <v>729.94053216087332</v>
      </c>
      <c r="BE14" s="7">
        <f t="shared" si="34"/>
        <v>136.46470795410238</v>
      </c>
    </row>
    <row r="15" spans="1:57">
      <c r="A15" s="7">
        <v>14</v>
      </c>
      <c r="B15" s="7">
        <v>180.05471900000001</v>
      </c>
      <c r="C15" s="7" t="s">
        <v>10</v>
      </c>
      <c r="D15" s="7">
        <v>7658.64</v>
      </c>
      <c r="E15" s="7">
        <f t="shared" si="0"/>
        <v>148.69850239011529</v>
      </c>
      <c r="F15" s="7">
        <v>10388.68</v>
      </c>
      <c r="G15" s="7">
        <f t="shared" si="1"/>
        <v>178.18796785148473</v>
      </c>
      <c r="H15" s="7">
        <v>11069.7</v>
      </c>
      <c r="I15" s="7">
        <f t="shared" si="2"/>
        <v>185.39478870226648</v>
      </c>
      <c r="J15" s="7">
        <f t="shared" si="3"/>
        <v>170.7604196479555</v>
      </c>
      <c r="K15" s="7">
        <f t="shared" si="4"/>
        <v>15.875152734439151</v>
      </c>
      <c r="L15" s="7">
        <v>6527</v>
      </c>
      <c r="M15" s="7">
        <f t="shared" si="5"/>
        <v>228.67797736344977</v>
      </c>
      <c r="N15" s="7">
        <v>6544.09</v>
      </c>
      <c r="O15" s="7">
        <f t="shared" si="6"/>
        <v>228.55941152511176</v>
      </c>
      <c r="P15" s="7">
        <f t="shared" si="7"/>
        <v>228.61869444428078</v>
      </c>
      <c r="Q15" s="7">
        <f t="shared" si="8"/>
        <v>5.9282919169007187E-2</v>
      </c>
      <c r="R15" s="7">
        <v>18727.400000000001</v>
      </c>
      <c r="S15" s="7">
        <f t="shared" si="9"/>
        <v>298.18890777467647</v>
      </c>
      <c r="T15" s="7">
        <v>23051.66</v>
      </c>
      <c r="U15" s="7">
        <f t="shared" si="10"/>
        <v>340.81915357496098</v>
      </c>
      <c r="V15" s="7">
        <f t="shared" si="11"/>
        <v>319.50403067481875</v>
      </c>
      <c r="W15" s="7">
        <f t="shared" si="12"/>
        <v>21.315122900142256</v>
      </c>
      <c r="X15" s="7">
        <v>22755.49</v>
      </c>
      <c r="Y15" s="7">
        <f t="shared" si="13"/>
        <v>385.1136890490755</v>
      </c>
      <c r="Z15" s="7">
        <v>17966.23</v>
      </c>
      <c r="AA15" s="7">
        <f t="shared" si="14"/>
        <v>368.10087678541521</v>
      </c>
      <c r="AB15" s="7">
        <f t="shared" si="15"/>
        <v>376.60728291724536</v>
      </c>
      <c r="AC15" s="7">
        <f t="shared" si="16"/>
        <v>8.5064061318301469</v>
      </c>
      <c r="AD15" s="7">
        <v>45613.63</v>
      </c>
      <c r="AE15" s="7">
        <f t="shared" si="17"/>
        <v>666.11199758712405</v>
      </c>
      <c r="AF15" s="7">
        <v>66301.34</v>
      </c>
      <c r="AG15" s="7">
        <f t="shared" si="18"/>
        <v>998.26628710741727</v>
      </c>
      <c r="AH15" s="7">
        <v>25011.29</v>
      </c>
      <c r="AI15" s="7">
        <f t="shared" si="19"/>
        <v>559.11114004320427</v>
      </c>
      <c r="AJ15" s="7">
        <f t="shared" si="20"/>
        <v>741.16314157924853</v>
      </c>
      <c r="AK15" s="7">
        <f t="shared" si="21"/>
        <v>186.97382429838069</v>
      </c>
      <c r="AL15" s="7">
        <v>15814.63</v>
      </c>
      <c r="AM15" s="7">
        <f t="shared" si="22"/>
        <v>231.66363592564048</v>
      </c>
      <c r="AN15" s="7">
        <v>15058.01</v>
      </c>
      <c r="AO15" s="7">
        <f t="shared" si="23"/>
        <v>224.80285681502176</v>
      </c>
      <c r="AP15" s="7">
        <f t="shared" si="24"/>
        <v>228.23324637033113</v>
      </c>
      <c r="AQ15" s="7">
        <f t="shared" si="25"/>
        <v>3.4303895553093611</v>
      </c>
      <c r="AR15" s="7">
        <v>16709.82</v>
      </c>
      <c r="AS15" s="7">
        <f t="shared" si="26"/>
        <v>247.49136444228864</v>
      </c>
      <c r="AT15" s="7">
        <v>16459.46</v>
      </c>
      <c r="AU15" s="7">
        <f t="shared" si="27"/>
        <v>251.60005431541626</v>
      </c>
      <c r="AV15" s="7">
        <f t="shared" si="28"/>
        <v>249.54570937885245</v>
      </c>
      <c r="AW15" s="7">
        <f t="shared" si="29"/>
        <v>2.0543449365638082</v>
      </c>
      <c r="AX15" s="7">
        <v>7801.68</v>
      </c>
      <c r="AY15" s="7">
        <f t="shared" si="30"/>
        <v>222.45617322788198</v>
      </c>
      <c r="AZ15" s="7">
        <v>19872.32</v>
      </c>
      <c r="BA15" s="7">
        <f t="shared" si="31"/>
        <v>312.91964744200158</v>
      </c>
      <c r="BB15" s="7">
        <v>12339.95</v>
      </c>
      <c r="BC15" s="7">
        <f t="shared" si="32"/>
        <v>250.875593881074</v>
      </c>
      <c r="BD15" s="7">
        <f t="shared" si="33"/>
        <v>262.08380485031915</v>
      </c>
      <c r="BE15" s="7">
        <f t="shared" si="34"/>
        <v>37.772371177625956</v>
      </c>
    </row>
    <row r="16" spans="1:57">
      <c r="A16" s="7">
        <v>15</v>
      </c>
      <c r="B16" s="7">
        <v>241.02651399999999</v>
      </c>
      <c r="C16" s="7" t="s">
        <v>10</v>
      </c>
      <c r="D16" s="7">
        <v>1649.21</v>
      </c>
      <c r="E16" s="7">
        <f t="shared" si="0"/>
        <v>32.020705650977462</v>
      </c>
      <c r="F16" s="7">
        <v>2347.8000000000002</v>
      </c>
      <c r="G16" s="7">
        <f t="shared" si="1"/>
        <v>40.269765833745566</v>
      </c>
      <c r="H16" s="7">
        <v>2541.91</v>
      </c>
      <c r="I16" s="7">
        <f t="shared" si="2"/>
        <v>42.571783097119003</v>
      </c>
      <c r="J16" s="7">
        <f t="shared" si="3"/>
        <v>38.287418193947339</v>
      </c>
      <c r="K16" s="7">
        <f t="shared" si="4"/>
        <v>4.5297965695587816</v>
      </c>
      <c r="L16" s="7">
        <v>2925.21</v>
      </c>
      <c r="M16" s="7">
        <f t="shared" si="5"/>
        <v>102.4867636223896</v>
      </c>
      <c r="N16" s="7">
        <v>3053.03</v>
      </c>
      <c r="O16" s="7">
        <f t="shared" si="6"/>
        <v>106.63037032933715</v>
      </c>
      <c r="P16" s="7">
        <f t="shared" si="7"/>
        <v>104.55856697586339</v>
      </c>
      <c r="Q16" s="7">
        <f t="shared" si="8"/>
        <v>2.0718033534737756</v>
      </c>
      <c r="R16" s="7">
        <v>4648.29</v>
      </c>
      <c r="S16" s="7">
        <f t="shared" si="9"/>
        <v>74.012864472374744</v>
      </c>
      <c r="T16" s="7">
        <v>5004.9799999999996</v>
      </c>
      <c r="U16" s="7">
        <f t="shared" si="10"/>
        <v>73.998707566379522</v>
      </c>
      <c r="V16" s="7">
        <f t="shared" si="11"/>
        <v>74.005786019377126</v>
      </c>
      <c r="W16" s="7">
        <f t="shared" si="12"/>
        <v>7.0784529976108956E-3</v>
      </c>
      <c r="X16" s="7">
        <v>4570.5600000000004</v>
      </c>
      <c r="Y16" s="7">
        <f t="shared" si="13"/>
        <v>77.352112506482726</v>
      </c>
      <c r="Z16" s="7">
        <v>3358.83</v>
      </c>
      <c r="AA16" s="7">
        <f t="shared" si="14"/>
        <v>68.817346097270047</v>
      </c>
      <c r="AB16" s="7">
        <f t="shared" si="15"/>
        <v>73.084729301876393</v>
      </c>
      <c r="AC16" s="7">
        <f t="shared" si="16"/>
        <v>4.2673832046063396</v>
      </c>
      <c r="AD16" s="7">
        <v>12508.7</v>
      </c>
      <c r="AE16" s="7">
        <f t="shared" si="17"/>
        <v>182.66897732581378</v>
      </c>
      <c r="AF16" s="7">
        <v>14403.52</v>
      </c>
      <c r="AG16" s="7">
        <f t="shared" si="18"/>
        <v>216.86663394250292</v>
      </c>
      <c r="AH16" s="7">
        <v>8851.92</v>
      </c>
      <c r="AI16" s="7">
        <f t="shared" si="19"/>
        <v>197.87892119004019</v>
      </c>
      <c r="AJ16" s="7">
        <f t="shared" si="20"/>
        <v>199.13817748611896</v>
      </c>
      <c r="AK16" s="7">
        <f t="shared" si="21"/>
        <v>13.989501404807248</v>
      </c>
      <c r="AL16" s="7">
        <v>4624.1499999999996</v>
      </c>
      <c r="AM16" s="7">
        <f t="shared" si="22"/>
        <v>67.737746761419672</v>
      </c>
      <c r="AN16" s="7">
        <v>4542.91</v>
      </c>
      <c r="AO16" s="7">
        <f t="shared" si="23"/>
        <v>67.821654139792074</v>
      </c>
      <c r="AP16" s="7">
        <f t="shared" si="24"/>
        <v>67.779700450605873</v>
      </c>
      <c r="AQ16" s="7">
        <f t="shared" si="25"/>
        <v>4.1953689186200904E-2</v>
      </c>
      <c r="AR16" s="7">
        <v>5000.4799999999996</v>
      </c>
      <c r="AS16" s="7">
        <f t="shared" si="26"/>
        <v>74.062773750188541</v>
      </c>
      <c r="AT16" s="7">
        <v>5065.3500000000004</v>
      </c>
      <c r="AU16" s="7">
        <f t="shared" si="27"/>
        <v>77.429170527258734</v>
      </c>
      <c r="AV16" s="7">
        <f t="shared" si="28"/>
        <v>75.74597213872363</v>
      </c>
      <c r="AW16" s="7">
        <f t="shared" si="29"/>
        <v>1.6831983885350965</v>
      </c>
      <c r="AX16" s="7">
        <v>2418.77</v>
      </c>
      <c r="AY16" s="7">
        <f t="shared" si="30"/>
        <v>68.968519359728162</v>
      </c>
      <c r="AZ16" s="7">
        <v>4777.62</v>
      </c>
      <c r="BA16" s="7">
        <f t="shared" si="31"/>
        <v>75.230831931644389</v>
      </c>
      <c r="BB16" s="7">
        <v>3231.57</v>
      </c>
      <c r="BC16" s="7">
        <f t="shared" si="32"/>
        <v>65.698973084839281</v>
      </c>
      <c r="BD16" s="7">
        <f t="shared" si="33"/>
        <v>69.966108125403949</v>
      </c>
      <c r="BE16" s="7">
        <f t="shared" si="34"/>
        <v>3.9547836668947389</v>
      </c>
    </row>
    <row r="17" spans="1:57">
      <c r="A17" s="7">
        <v>16</v>
      </c>
      <c r="B17" s="7">
        <v>255.240883</v>
      </c>
      <c r="C17" s="7" t="s">
        <v>74</v>
      </c>
      <c r="D17" s="7">
        <v>11039.61</v>
      </c>
      <c r="E17" s="7">
        <f t="shared" si="0"/>
        <v>214.34268668731534</v>
      </c>
      <c r="F17" s="7">
        <v>11076.77</v>
      </c>
      <c r="G17" s="7">
        <f t="shared" si="1"/>
        <v>189.99017552357859</v>
      </c>
      <c r="H17" s="7">
        <v>12941.66</v>
      </c>
      <c r="I17" s="7">
        <f t="shared" si="2"/>
        <v>216.74628229821715</v>
      </c>
      <c r="J17" s="7">
        <f t="shared" si="3"/>
        <v>207.02638150303702</v>
      </c>
      <c r="K17" s="7">
        <f t="shared" si="4"/>
        <v>12.086316052905678</v>
      </c>
      <c r="L17" s="7">
        <v>36670.379999999997</v>
      </c>
      <c r="M17" s="7">
        <f t="shared" si="5"/>
        <v>1284.772227294178</v>
      </c>
      <c r="N17" s="7">
        <v>37840.269999999997</v>
      </c>
      <c r="O17" s="7">
        <f t="shared" si="6"/>
        <v>1321.6123010458812</v>
      </c>
      <c r="P17" s="7">
        <f t="shared" si="7"/>
        <v>1303.1922641700296</v>
      </c>
      <c r="Q17" s="7">
        <f t="shared" si="8"/>
        <v>18.420036875851565</v>
      </c>
      <c r="R17" s="7">
        <v>26691.45</v>
      </c>
      <c r="S17" s="7">
        <f t="shared" si="9"/>
        <v>424.9972939341493</v>
      </c>
      <c r="T17" s="7">
        <v>30758.240000000002</v>
      </c>
      <c r="U17" s="7">
        <f t="shared" si="10"/>
        <v>454.76105938815289</v>
      </c>
      <c r="V17" s="7">
        <f t="shared" si="11"/>
        <v>439.87917666115106</v>
      </c>
      <c r="W17" s="7">
        <f t="shared" si="12"/>
        <v>14.881882727001795</v>
      </c>
      <c r="X17" s="7">
        <v>29574.58</v>
      </c>
      <c r="Y17" s="7">
        <f t="shared" si="13"/>
        <v>500.5199011700916</v>
      </c>
      <c r="Z17" s="7">
        <v>20611.96</v>
      </c>
      <c r="AA17" s="7">
        <f t="shared" si="14"/>
        <v>422.30788252548848</v>
      </c>
      <c r="AB17" s="7">
        <f t="shared" si="15"/>
        <v>461.41389184779007</v>
      </c>
      <c r="AC17" s="7">
        <f t="shared" si="16"/>
        <v>39.10600932230156</v>
      </c>
      <c r="AD17" s="7">
        <v>314422.15000000002</v>
      </c>
      <c r="AE17" s="7">
        <f t="shared" si="17"/>
        <v>4591.6180409701747</v>
      </c>
      <c r="AF17" s="7">
        <v>348432.03</v>
      </c>
      <c r="AG17" s="7">
        <f t="shared" si="18"/>
        <v>5246.1677078834346</v>
      </c>
      <c r="AH17" s="7">
        <v>138323.34</v>
      </c>
      <c r="AI17" s="7">
        <f t="shared" si="19"/>
        <v>3092.1284076904376</v>
      </c>
      <c r="AJ17" s="7">
        <f t="shared" si="20"/>
        <v>4309.9713855146829</v>
      </c>
      <c r="AK17" s="7">
        <f t="shared" si="21"/>
        <v>901.65217077353009</v>
      </c>
      <c r="AL17" s="7">
        <v>33479.07</v>
      </c>
      <c r="AM17" s="7">
        <f t="shared" si="22"/>
        <v>490.42456785957256</v>
      </c>
      <c r="AN17" s="7">
        <v>34945.660000000003</v>
      </c>
      <c r="AO17" s="7">
        <f t="shared" si="23"/>
        <v>521.70799470092231</v>
      </c>
      <c r="AP17" s="7">
        <f t="shared" si="24"/>
        <v>506.06628128024744</v>
      </c>
      <c r="AQ17" s="7">
        <f t="shared" si="25"/>
        <v>15.641713420674876</v>
      </c>
      <c r="AR17" s="7">
        <v>21455.82</v>
      </c>
      <c r="AS17" s="7">
        <f t="shared" si="26"/>
        <v>317.78500109684882</v>
      </c>
      <c r="AT17" s="7">
        <v>21086.98</v>
      </c>
      <c r="AU17" s="7">
        <f t="shared" si="27"/>
        <v>322.33653554540047</v>
      </c>
      <c r="AV17" s="7">
        <f t="shared" si="28"/>
        <v>320.06076832112467</v>
      </c>
      <c r="AW17" s="7">
        <f t="shared" si="29"/>
        <v>2.2757672242758247</v>
      </c>
      <c r="AX17" s="7">
        <v>4209.01</v>
      </c>
      <c r="AY17" s="7">
        <f t="shared" si="30"/>
        <v>120.01520924696827</v>
      </c>
      <c r="AZ17" s="7">
        <v>17799.84</v>
      </c>
      <c r="BA17" s="7">
        <f t="shared" si="31"/>
        <v>280.28532437702484</v>
      </c>
      <c r="BB17" s="7">
        <v>11678.56</v>
      </c>
      <c r="BC17" s="7">
        <f t="shared" si="32"/>
        <v>237.42929879584239</v>
      </c>
      <c r="BD17" s="7">
        <f t="shared" si="33"/>
        <v>212.57661080661182</v>
      </c>
      <c r="BE17" s="7">
        <f t="shared" si="34"/>
        <v>67.748896798732318</v>
      </c>
    </row>
    <row r="18" spans="1:57">
      <c r="A18" s="7">
        <v>17</v>
      </c>
      <c r="B18" s="7">
        <v>279.23982000000001</v>
      </c>
      <c r="C18" s="7" t="s">
        <v>75</v>
      </c>
      <c r="D18" s="7">
        <v>797.05</v>
      </c>
      <c r="E18" s="7">
        <f t="shared" si="0"/>
        <v>15.475350888674932</v>
      </c>
      <c r="F18" s="7">
        <v>1012.85</v>
      </c>
      <c r="G18" s="7">
        <f t="shared" si="1"/>
        <v>17.372532721998976</v>
      </c>
      <c r="H18" s="7">
        <v>920.64</v>
      </c>
      <c r="I18" s="7">
        <f t="shared" si="2"/>
        <v>15.418833235846918</v>
      </c>
      <c r="J18" s="7">
        <f t="shared" si="3"/>
        <v>16.088905615506942</v>
      </c>
      <c r="K18" s="7">
        <f t="shared" si="4"/>
        <v>0.90795465109263784</v>
      </c>
      <c r="L18" s="7">
        <v>1768.38</v>
      </c>
      <c r="M18" s="7">
        <f t="shared" si="5"/>
        <v>61.956421267041108</v>
      </c>
      <c r="N18" s="7">
        <v>2004.03</v>
      </c>
      <c r="O18" s="7">
        <f t="shared" si="6"/>
        <v>69.99291230387567</v>
      </c>
      <c r="P18" s="7">
        <f t="shared" si="7"/>
        <v>65.974666785458396</v>
      </c>
      <c r="Q18" s="7">
        <f t="shared" si="8"/>
        <v>4.0182455184172809</v>
      </c>
      <c r="R18" s="7">
        <v>2224.56</v>
      </c>
      <c r="S18" s="7">
        <f t="shared" si="9"/>
        <v>35.4207800698033</v>
      </c>
      <c r="T18" s="7">
        <v>3126.07</v>
      </c>
      <c r="U18" s="7">
        <f t="shared" si="10"/>
        <v>46.218993834547199</v>
      </c>
      <c r="V18" s="7">
        <f t="shared" si="11"/>
        <v>40.819886952175253</v>
      </c>
      <c r="W18" s="7">
        <f t="shared" si="12"/>
        <v>5.3991068823719184</v>
      </c>
      <c r="X18" s="7">
        <v>3194.59</v>
      </c>
      <c r="Y18" s="7">
        <f t="shared" si="13"/>
        <v>54.065209753746728</v>
      </c>
      <c r="Z18" s="7">
        <v>1708.4</v>
      </c>
      <c r="AA18" s="7">
        <f t="shared" si="14"/>
        <v>35.002531855609298</v>
      </c>
      <c r="AB18" s="7">
        <f t="shared" si="15"/>
        <v>44.533870804678017</v>
      </c>
      <c r="AC18" s="7">
        <f t="shared" si="16"/>
        <v>9.5313389490687008</v>
      </c>
      <c r="AD18" s="7">
        <v>8754.48</v>
      </c>
      <c r="AE18" s="7">
        <f t="shared" si="17"/>
        <v>127.84477272772469</v>
      </c>
      <c r="AF18" s="7">
        <v>9915.64</v>
      </c>
      <c r="AG18" s="7">
        <f t="shared" si="18"/>
        <v>149.29485779765221</v>
      </c>
      <c r="AH18" s="7">
        <v>4715.21</v>
      </c>
      <c r="AI18" s="7">
        <f t="shared" si="19"/>
        <v>105.40545644159566</v>
      </c>
      <c r="AJ18" s="7">
        <f t="shared" si="20"/>
        <v>127.51502898899086</v>
      </c>
      <c r="AK18" s="7">
        <f t="shared" si="21"/>
        <v>17.919290091001216</v>
      </c>
      <c r="AL18" s="7">
        <v>2210.62</v>
      </c>
      <c r="AM18" s="7">
        <f t="shared" si="22"/>
        <v>32.38269038541776</v>
      </c>
      <c r="AN18" s="7">
        <v>2281.91</v>
      </c>
      <c r="AO18" s="7">
        <f t="shared" si="23"/>
        <v>34.066911032385171</v>
      </c>
      <c r="AP18" s="7">
        <f t="shared" si="24"/>
        <v>33.224800708901469</v>
      </c>
      <c r="AQ18" s="7">
        <f t="shared" si="25"/>
        <v>0.84211032348370551</v>
      </c>
      <c r="AR18" s="7">
        <v>2171.7399999999998</v>
      </c>
      <c r="AS18" s="7">
        <f t="shared" si="26"/>
        <v>32.165929723593429</v>
      </c>
      <c r="AT18" s="7">
        <v>2285.39</v>
      </c>
      <c r="AU18" s="7">
        <f t="shared" si="27"/>
        <v>34.934575504415648</v>
      </c>
      <c r="AV18" s="7">
        <f t="shared" si="28"/>
        <v>33.550252614004535</v>
      </c>
      <c r="AW18" s="7">
        <f t="shared" si="29"/>
        <v>1.3843228904111093</v>
      </c>
      <c r="AX18" s="7">
        <v>737.21</v>
      </c>
      <c r="AY18" s="7">
        <f t="shared" si="30"/>
        <v>21.020718033209111</v>
      </c>
      <c r="AZ18" s="7">
        <v>2507.13</v>
      </c>
      <c r="BA18" s="7">
        <f t="shared" si="31"/>
        <v>39.478542801810029</v>
      </c>
      <c r="BB18" s="7">
        <v>1635.11</v>
      </c>
      <c r="BC18" s="7">
        <f t="shared" si="32"/>
        <v>33.242370699304523</v>
      </c>
      <c r="BD18" s="7">
        <f t="shared" si="33"/>
        <v>31.247210511441221</v>
      </c>
      <c r="BE18" s="7">
        <f t="shared" si="34"/>
        <v>7.6663038433793984</v>
      </c>
    </row>
    <row r="19" spans="1:57">
      <c r="A19" s="7">
        <v>18</v>
      </c>
      <c r="B19" s="7">
        <v>299.08812399999999</v>
      </c>
      <c r="C19" s="7" t="s">
        <v>10</v>
      </c>
      <c r="D19" s="7">
        <v>888.05</v>
      </c>
      <c r="E19" s="7">
        <f t="shared" si="0"/>
        <v>17.242187261386078</v>
      </c>
      <c r="F19" s="7">
        <v>1155.75</v>
      </c>
      <c r="G19" s="7">
        <f t="shared" si="1"/>
        <v>19.823571795873342</v>
      </c>
      <c r="H19" s="7">
        <v>1252.03</v>
      </c>
      <c r="I19" s="7">
        <f t="shared" si="2"/>
        <v>20.968936583547766</v>
      </c>
      <c r="J19" s="7">
        <f t="shared" si="3"/>
        <v>19.344898546935728</v>
      </c>
      <c r="K19" s="7">
        <f t="shared" si="4"/>
        <v>1.5586342711905439</v>
      </c>
      <c r="L19" s="7">
        <v>1905.45</v>
      </c>
      <c r="M19" s="7">
        <f t="shared" si="5"/>
        <v>66.758763898756769</v>
      </c>
      <c r="N19" s="7">
        <v>1772.87</v>
      </c>
      <c r="O19" s="7">
        <f t="shared" si="6"/>
        <v>61.919399627835936</v>
      </c>
      <c r="P19" s="7">
        <f t="shared" si="7"/>
        <v>64.339081763296349</v>
      </c>
      <c r="Q19" s="7">
        <f t="shared" si="8"/>
        <v>2.4196821354604161</v>
      </c>
      <c r="R19" s="7">
        <v>2710.54</v>
      </c>
      <c r="S19" s="7">
        <f t="shared" si="9"/>
        <v>43.158845439279958</v>
      </c>
      <c r="T19" s="7">
        <v>3265.39</v>
      </c>
      <c r="U19" s="7">
        <f t="shared" si="10"/>
        <v>48.278842213191666</v>
      </c>
      <c r="V19" s="7">
        <f t="shared" si="11"/>
        <v>45.718843826235812</v>
      </c>
      <c r="W19" s="7">
        <f t="shared" si="12"/>
        <v>2.5599983869558542</v>
      </c>
      <c r="X19" s="7">
        <v>2833.76</v>
      </c>
      <c r="Y19" s="7">
        <f t="shared" si="13"/>
        <v>47.958526381093456</v>
      </c>
      <c r="Z19" s="7">
        <v>1886.16</v>
      </c>
      <c r="AA19" s="7">
        <f t="shared" si="14"/>
        <v>38.644565373903085</v>
      </c>
      <c r="AB19" s="7">
        <f t="shared" si="15"/>
        <v>43.30154587749827</v>
      </c>
      <c r="AC19" s="7">
        <f t="shared" si="16"/>
        <v>4.6569805035951743</v>
      </c>
      <c r="AD19" s="7">
        <v>11398.98</v>
      </c>
      <c r="AE19" s="7">
        <f t="shared" si="17"/>
        <v>166.46334304583246</v>
      </c>
      <c r="AF19" s="7">
        <v>14357.69</v>
      </c>
      <c r="AG19" s="7">
        <f t="shared" si="18"/>
        <v>216.17659443593891</v>
      </c>
      <c r="AH19" s="7">
        <v>7210.57</v>
      </c>
      <c r="AI19" s="7">
        <f t="shared" si="19"/>
        <v>161.18760819859062</v>
      </c>
      <c r="AJ19" s="7">
        <f t="shared" si="20"/>
        <v>181.27584856012064</v>
      </c>
      <c r="AK19" s="7">
        <f t="shared" si="21"/>
        <v>24.772362174554484</v>
      </c>
      <c r="AL19" s="7">
        <v>3366.35</v>
      </c>
      <c r="AM19" s="7">
        <f t="shared" si="22"/>
        <v>49.312622603138983</v>
      </c>
      <c r="AN19" s="7">
        <v>3324.75</v>
      </c>
      <c r="AO19" s="7">
        <f t="shared" si="23"/>
        <v>49.635595818819588</v>
      </c>
      <c r="AP19" s="7">
        <f t="shared" si="24"/>
        <v>49.474109210979286</v>
      </c>
      <c r="AQ19" s="7">
        <f t="shared" si="25"/>
        <v>0.16148660784030255</v>
      </c>
      <c r="AR19" s="7">
        <v>2809.37</v>
      </c>
      <c r="AS19" s="7">
        <f t="shared" si="26"/>
        <v>41.609952382684703</v>
      </c>
      <c r="AT19" s="7">
        <v>2904.96</v>
      </c>
      <c r="AU19" s="7">
        <f t="shared" si="27"/>
        <v>44.405350709203802</v>
      </c>
      <c r="AV19" s="7">
        <f t="shared" si="28"/>
        <v>43.007651545944256</v>
      </c>
      <c r="AW19" s="7">
        <f t="shared" si="29"/>
        <v>1.3976991632595492</v>
      </c>
      <c r="AX19" s="7">
        <v>1439.8</v>
      </c>
      <c r="AY19" s="7">
        <f t="shared" si="30"/>
        <v>41.054285514594859</v>
      </c>
      <c r="AZ19" s="7">
        <v>3065.03</v>
      </c>
      <c r="BA19" s="7">
        <f t="shared" si="31"/>
        <v>48.263519659463924</v>
      </c>
      <c r="BB19" s="7">
        <v>1908.49</v>
      </c>
      <c r="BC19" s="7">
        <f t="shared" si="32"/>
        <v>38.800283807154074</v>
      </c>
      <c r="BD19" s="7">
        <f t="shared" si="33"/>
        <v>42.706029660404283</v>
      </c>
      <c r="BE19" s="7">
        <f t="shared" si="34"/>
        <v>4.0360378460004904</v>
      </c>
    </row>
    <row r="20" spans="1:57">
      <c r="A20" s="7">
        <v>19</v>
      </c>
      <c r="B20" s="7">
        <v>634.52372500000001</v>
      </c>
      <c r="C20" s="7" t="s">
        <v>10</v>
      </c>
      <c r="D20" s="7">
        <v>251.06</v>
      </c>
      <c r="E20" s="7">
        <f t="shared" si="0"/>
        <v>4.8745268102512123</v>
      </c>
      <c r="F20" s="7">
        <v>268.07</v>
      </c>
      <c r="G20" s="7">
        <f t="shared" si="1"/>
        <v>4.5979709204583745</v>
      </c>
      <c r="H20" s="7">
        <v>231.06</v>
      </c>
      <c r="I20" s="7">
        <f t="shared" si="2"/>
        <v>3.8697814644972941</v>
      </c>
      <c r="J20" s="7">
        <f t="shared" si="3"/>
        <v>4.4474263984022935</v>
      </c>
      <c r="K20" s="7">
        <f t="shared" si="4"/>
        <v>0.4237735576888208</v>
      </c>
      <c r="L20" s="7">
        <v>1533.36</v>
      </c>
      <c r="M20" s="7">
        <f t="shared" si="5"/>
        <v>53.722332368625601</v>
      </c>
      <c r="N20" s="7">
        <v>1437.14</v>
      </c>
      <c r="O20" s="7">
        <f t="shared" si="6"/>
        <v>50.193666755683239</v>
      </c>
      <c r="P20" s="7">
        <f t="shared" si="7"/>
        <v>51.95799956215442</v>
      </c>
      <c r="Q20" s="7">
        <f t="shared" si="8"/>
        <v>1.764332806471181</v>
      </c>
      <c r="R20" s="7">
        <v>522.20000000000005</v>
      </c>
      <c r="S20" s="7">
        <f t="shared" si="9"/>
        <v>8.3147819579832785</v>
      </c>
      <c r="T20" s="7">
        <v>628.26</v>
      </c>
      <c r="U20" s="7">
        <f t="shared" si="10"/>
        <v>9.2888339245418763</v>
      </c>
      <c r="V20" s="7">
        <f t="shared" si="11"/>
        <v>8.8018079412625774</v>
      </c>
      <c r="W20" s="7">
        <f t="shared" si="12"/>
        <v>0.48702598327929891</v>
      </c>
      <c r="X20" s="7">
        <v>562.22</v>
      </c>
      <c r="Y20" s="7">
        <f t="shared" si="13"/>
        <v>9.5150057527731224</v>
      </c>
      <c r="Z20" s="7">
        <v>360.11</v>
      </c>
      <c r="AA20" s="7">
        <f t="shared" si="14"/>
        <v>7.3781091937037369</v>
      </c>
      <c r="AB20" s="7">
        <f t="shared" si="15"/>
        <v>8.4465574732384301</v>
      </c>
      <c r="AC20" s="7">
        <f t="shared" si="16"/>
        <v>1.068448279534691</v>
      </c>
      <c r="AD20" s="7">
        <v>1407.12</v>
      </c>
      <c r="AE20" s="7">
        <f t="shared" si="17"/>
        <v>20.548671834379196</v>
      </c>
      <c r="AF20" s="7">
        <v>1544.39</v>
      </c>
      <c r="AG20" s="7">
        <f t="shared" si="18"/>
        <v>23.253111794510101</v>
      </c>
      <c r="AH20" s="7">
        <v>1015.59</v>
      </c>
      <c r="AI20" s="7">
        <f t="shared" si="19"/>
        <v>22.702854699476831</v>
      </c>
      <c r="AJ20" s="7">
        <f t="shared" si="20"/>
        <v>22.168212776122044</v>
      </c>
      <c r="AK20" s="7">
        <f t="shared" si="21"/>
        <v>1.1670133858542764</v>
      </c>
      <c r="AL20" s="7">
        <v>946.53</v>
      </c>
      <c r="AM20" s="7">
        <f t="shared" si="22"/>
        <v>13.865425957654177</v>
      </c>
      <c r="AN20" s="7">
        <v>928.53</v>
      </c>
      <c r="AO20" s="7">
        <f t="shared" si="23"/>
        <v>13.862136938310716</v>
      </c>
      <c r="AP20" s="7">
        <f t="shared" si="24"/>
        <v>13.863781447982447</v>
      </c>
      <c r="AQ20" s="7">
        <f t="shared" si="25"/>
        <v>1.6445096717303542E-3</v>
      </c>
      <c r="AR20" s="7">
        <v>839.41</v>
      </c>
      <c r="AS20" s="7">
        <f t="shared" si="26"/>
        <v>12.432613051876173</v>
      </c>
      <c r="AT20" s="7">
        <v>873.43</v>
      </c>
      <c r="AU20" s="7">
        <f t="shared" si="27"/>
        <v>13.35129071310444</v>
      </c>
      <c r="AV20" s="7">
        <f t="shared" si="28"/>
        <v>12.891951882490307</v>
      </c>
      <c r="AW20" s="7">
        <f t="shared" si="29"/>
        <v>0.45933883061413372</v>
      </c>
      <c r="AX20" s="7">
        <v>381.12</v>
      </c>
      <c r="AY20" s="7">
        <f t="shared" si="30"/>
        <v>10.867210234284201</v>
      </c>
      <c r="AZ20" s="7">
        <v>531.19000000000005</v>
      </c>
      <c r="BA20" s="7">
        <f t="shared" si="31"/>
        <v>8.364387626845625</v>
      </c>
      <c r="BB20" s="7">
        <v>404.13</v>
      </c>
      <c r="BC20" s="7">
        <f t="shared" si="32"/>
        <v>8.2161073387783929</v>
      </c>
      <c r="BD20" s="7">
        <f t="shared" si="33"/>
        <v>9.1492350666360736</v>
      </c>
      <c r="BE20" s="7">
        <f t="shared" si="34"/>
        <v>1.2162992418120979</v>
      </c>
    </row>
    <row r="21" spans="1:57">
      <c r="A21" s="7">
        <v>20</v>
      </c>
      <c r="B21" s="7">
        <v>690.52560100000005</v>
      </c>
      <c r="C21" s="7" t="s">
        <v>10</v>
      </c>
      <c r="D21" s="7">
        <v>137.03</v>
      </c>
      <c r="E21" s="7">
        <f t="shared" si="0"/>
        <v>2.6605449247539377</v>
      </c>
      <c r="F21" s="7">
        <v>129.03</v>
      </c>
      <c r="G21" s="7">
        <f t="shared" si="1"/>
        <v>2.2131390601960086</v>
      </c>
      <c r="H21" s="7">
        <v>117.02</v>
      </c>
      <c r="I21" s="7">
        <f t="shared" si="2"/>
        <v>1.9598451786353039</v>
      </c>
      <c r="J21" s="7">
        <f t="shared" si="3"/>
        <v>2.2778430545284167</v>
      </c>
      <c r="K21" s="7">
        <f t="shared" si="4"/>
        <v>0.28969522918014362</v>
      </c>
      <c r="L21" s="7">
        <v>859.65</v>
      </c>
      <c r="M21" s="7">
        <f t="shared" si="5"/>
        <v>30.118434692889473</v>
      </c>
      <c r="N21" s="7">
        <v>831.58</v>
      </c>
      <c r="O21" s="7">
        <f t="shared" si="6"/>
        <v>29.043829690003108</v>
      </c>
      <c r="P21" s="7">
        <f t="shared" si="7"/>
        <v>29.58113219144629</v>
      </c>
      <c r="Q21" s="7">
        <f t="shared" si="8"/>
        <v>0.53730250144318248</v>
      </c>
      <c r="R21" s="7">
        <v>284.08999999999997</v>
      </c>
      <c r="S21" s="7">
        <f t="shared" si="9"/>
        <v>4.5234515634689192</v>
      </c>
      <c r="T21" s="7">
        <v>337.12</v>
      </c>
      <c r="U21" s="7">
        <f t="shared" si="10"/>
        <v>4.9843244717816786</v>
      </c>
      <c r="V21" s="7">
        <f t="shared" si="11"/>
        <v>4.7538880176252984</v>
      </c>
      <c r="W21" s="7">
        <f t="shared" si="12"/>
        <v>0.2304364541563797</v>
      </c>
      <c r="X21" s="7">
        <v>313.11</v>
      </c>
      <c r="Y21" s="7">
        <f t="shared" si="13"/>
        <v>5.2990705617921661</v>
      </c>
      <c r="Z21" s="7">
        <v>171.05</v>
      </c>
      <c r="AA21" s="7">
        <f t="shared" si="14"/>
        <v>3.5045557679126498</v>
      </c>
      <c r="AB21" s="7">
        <f t="shared" si="15"/>
        <v>4.4018131648524079</v>
      </c>
      <c r="AC21" s="7">
        <f t="shared" si="16"/>
        <v>0.89725739693975826</v>
      </c>
      <c r="AD21" s="7">
        <v>1317.36</v>
      </c>
      <c r="AE21" s="7">
        <f t="shared" si="17"/>
        <v>19.237874756764011</v>
      </c>
      <c r="AF21" s="7">
        <v>1305.3800000000001</v>
      </c>
      <c r="AG21" s="7">
        <f t="shared" si="18"/>
        <v>19.654457147687822</v>
      </c>
      <c r="AH21" s="7">
        <v>1222.21</v>
      </c>
      <c r="AI21" s="7">
        <f t="shared" si="19"/>
        <v>27.321710574392792</v>
      </c>
      <c r="AJ21" s="7">
        <f t="shared" si="20"/>
        <v>22.07134749294821</v>
      </c>
      <c r="AK21" s="7">
        <f t="shared" si="21"/>
        <v>3.7164606448747324</v>
      </c>
      <c r="AL21" s="7">
        <v>471.22</v>
      </c>
      <c r="AM21" s="7">
        <f t="shared" si="22"/>
        <v>6.9027564047265297</v>
      </c>
      <c r="AN21" s="7">
        <v>520.28</v>
      </c>
      <c r="AO21" s="7">
        <f t="shared" si="23"/>
        <v>7.7673231950117909</v>
      </c>
      <c r="AP21" s="7">
        <f t="shared" si="24"/>
        <v>7.3350397998691603</v>
      </c>
      <c r="AQ21" s="7">
        <f t="shared" si="25"/>
        <v>0.43228339514263059</v>
      </c>
      <c r="AR21" s="7">
        <v>386.15</v>
      </c>
      <c r="AS21" s="7">
        <f t="shared" si="26"/>
        <v>5.7193189621066987</v>
      </c>
      <c r="AT21" s="7">
        <v>414.17</v>
      </c>
      <c r="AU21" s="7">
        <f t="shared" si="27"/>
        <v>6.3310214609601996</v>
      </c>
      <c r="AV21" s="7">
        <f t="shared" si="28"/>
        <v>6.0251702115334496</v>
      </c>
      <c r="AW21" s="7">
        <f t="shared" si="29"/>
        <v>0.30585124942675046</v>
      </c>
      <c r="AX21" s="7">
        <v>158.04</v>
      </c>
      <c r="AY21" s="7">
        <f t="shared" si="30"/>
        <v>4.5063337149094114</v>
      </c>
      <c r="AZ21" s="7">
        <v>226.06</v>
      </c>
      <c r="BA21" s="7">
        <f t="shared" si="31"/>
        <v>3.5596556164926332</v>
      </c>
      <c r="BB21" s="7">
        <v>185.05</v>
      </c>
      <c r="BC21" s="7">
        <f t="shared" si="32"/>
        <v>3.7621326381138291</v>
      </c>
      <c r="BD21" s="7">
        <f t="shared" si="33"/>
        <v>3.9427073231719576</v>
      </c>
      <c r="BE21" s="7">
        <f t="shared" si="34"/>
        <v>0.40702601732435306</v>
      </c>
    </row>
    <row r="22" spans="1:57">
      <c r="A22" s="7">
        <v>21</v>
      </c>
      <c r="B22" s="7">
        <v>699.48588900000004</v>
      </c>
      <c r="C22" s="7" t="s">
        <v>10</v>
      </c>
      <c r="D22" s="7">
        <v>173.04</v>
      </c>
      <c r="E22" s="7">
        <f t="shared" si="0"/>
        <v>3.359707317955348</v>
      </c>
      <c r="F22" s="7">
        <v>169.04</v>
      </c>
      <c r="G22" s="7">
        <f t="shared" si="1"/>
        <v>2.8993956966250747</v>
      </c>
      <c r="H22" s="7">
        <v>127.02</v>
      </c>
      <c r="I22" s="7">
        <f t="shared" si="2"/>
        <v>2.1273246845860219</v>
      </c>
      <c r="J22" s="7">
        <f t="shared" si="3"/>
        <v>2.7954758997221485</v>
      </c>
      <c r="K22" s="7">
        <f t="shared" si="4"/>
        <v>0.50845598426270744</v>
      </c>
      <c r="L22" s="7">
        <v>946.56</v>
      </c>
      <c r="M22" s="7">
        <f t="shared" si="5"/>
        <v>33.163386893388541</v>
      </c>
      <c r="N22" s="7">
        <v>883.49</v>
      </c>
      <c r="O22" s="7">
        <f t="shared" si="6"/>
        <v>30.856842508021895</v>
      </c>
      <c r="P22" s="7">
        <f t="shared" si="7"/>
        <v>32.010114700705216</v>
      </c>
      <c r="Q22" s="7">
        <f t="shared" si="8"/>
        <v>1.1532721926833229</v>
      </c>
      <c r="R22" s="7">
        <v>328.09</v>
      </c>
      <c r="S22" s="7">
        <f t="shared" si="9"/>
        <v>5.2240459835211297</v>
      </c>
      <c r="T22" s="7">
        <v>393.12</v>
      </c>
      <c r="U22" s="7">
        <f t="shared" si="10"/>
        <v>5.8122853474929208</v>
      </c>
      <c r="V22" s="7">
        <f t="shared" si="11"/>
        <v>5.5181656655070253</v>
      </c>
      <c r="W22" s="7">
        <f t="shared" si="12"/>
        <v>0.29411968198589555</v>
      </c>
      <c r="X22" s="7">
        <v>402.12</v>
      </c>
      <c r="Y22" s="7">
        <f t="shared" si="13"/>
        <v>6.8054749267281975</v>
      </c>
      <c r="Z22" s="7">
        <v>257.06</v>
      </c>
      <c r="AA22" s="7">
        <f t="shared" si="14"/>
        <v>5.2667705682527073</v>
      </c>
      <c r="AB22" s="7">
        <f t="shared" si="15"/>
        <v>6.0361227474904524</v>
      </c>
      <c r="AC22" s="7">
        <f t="shared" si="16"/>
        <v>0.76935217923774535</v>
      </c>
      <c r="AD22" s="7">
        <v>1199.9100000000001</v>
      </c>
      <c r="AE22" s="7">
        <f t="shared" si="17"/>
        <v>17.522710799924628</v>
      </c>
      <c r="AF22" s="7">
        <v>1369.17</v>
      </c>
      <c r="AG22" s="7">
        <f t="shared" si="18"/>
        <v>20.61491143797188</v>
      </c>
      <c r="AH22" s="7">
        <v>590.26</v>
      </c>
      <c r="AI22" s="7">
        <f t="shared" si="19"/>
        <v>13.19487885358579</v>
      </c>
      <c r="AJ22" s="7">
        <f t="shared" si="20"/>
        <v>17.110833697160768</v>
      </c>
      <c r="AK22" s="7">
        <f t="shared" si="21"/>
        <v>3.0431839630200557</v>
      </c>
      <c r="AL22" s="7">
        <v>506.18</v>
      </c>
      <c r="AM22" s="7">
        <f t="shared" si="22"/>
        <v>7.4148746592769292</v>
      </c>
      <c r="AN22" s="7">
        <v>539.21</v>
      </c>
      <c r="AO22" s="7">
        <f t="shared" si="23"/>
        <v>8.0499314599490823</v>
      </c>
      <c r="AP22" s="7">
        <f t="shared" si="24"/>
        <v>7.7324030596130058</v>
      </c>
      <c r="AQ22" s="7">
        <f t="shared" si="25"/>
        <v>0.31752840033607654</v>
      </c>
      <c r="AR22" s="7">
        <v>536.20000000000005</v>
      </c>
      <c r="AS22" s="7">
        <f t="shared" si="26"/>
        <v>7.9417294509429297</v>
      </c>
      <c r="AT22" s="7">
        <v>613.25</v>
      </c>
      <c r="AU22" s="7">
        <f t="shared" si="27"/>
        <v>9.374167397285758</v>
      </c>
      <c r="AV22" s="7">
        <f t="shared" si="28"/>
        <v>8.6579484241143447</v>
      </c>
      <c r="AW22" s="7">
        <f t="shared" si="29"/>
        <v>0.71621897317141414</v>
      </c>
      <c r="AX22" s="7">
        <v>202.05</v>
      </c>
      <c r="AY22" s="7">
        <f t="shared" si="30"/>
        <v>5.7612296070453484</v>
      </c>
      <c r="AZ22" s="7">
        <v>344.1</v>
      </c>
      <c r="BA22" s="7">
        <f t="shared" si="31"/>
        <v>5.4183734302181508</v>
      </c>
      <c r="BB22" s="7">
        <v>248.06</v>
      </c>
      <c r="BC22" s="7">
        <f t="shared" si="32"/>
        <v>5.0431484583113564</v>
      </c>
      <c r="BD22" s="7">
        <f t="shared" si="33"/>
        <v>5.4075838318582852</v>
      </c>
      <c r="BE22" s="7">
        <f t="shared" si="34"/>
        <v>0.29325466249928894</v>
      </c>
    </row>
    <row r="23" spans="1:57">
      <c r="A23" s="7">
        <v>22</v>
      </c>
      <c r="B23" s="7">
        <v>714.52539200000001</v>
      </c>
      <c r="C23" s="7" t="s">
        <v>10</v>
      </c>
      <c r="D23" s="7">
        <v>133.02000000000001</v>
      </c>
      <c r="E23" s="7">
        <f t="shared" si="0"/>
        <v>2.5826876296487544</v>
      </c>
      <c r="F23" s="7">
        <v>156.03</v>
      </c>
      <c r="G23" s="7">
        <f t="shared" si="1"/>
        <v>2.6762465129224466</v>
      </c>
      <c r="H23" s="7">
        <v>157.03</v>
      </c>
      <c r="I23" s="7">
        <f t="shared" si="2"/>
        <v>2.6299306819441273</v>
      </c>
      <c r="J23" s="7">
        <f t="shared" si="3"/>
        <v>2.6296216081717763</v>
      </c>
      <c r="K23" s="7">
        <f t="shared" si="4"/>
        <v>3.8195879400817208E-2</v>
      </c>
      <c r="L23" s="7">
        <v>969.54</v>
      </c>
      <c r="M23" s="7">
        <f t="shared" si="5"/>
        <v>33.968507150752117</v>
      </c>
      <c r="N23" s="7">
        <v>961.56</v>
      </c>
      <c r="O23" s="7">
        <f t="shared" si="6"/>
        <v>33.583521581470677</v>
      </c>
      <c r="P23" s="7">
        <f t="shared" si="7"/>
        <v>33.776014366111397</v>
      </c>
      <c r="Q23" s="7">
        <f t="shared" si="8"/>
        <v>0.19249278464072006</v>
      </c>
      <c r="R23" s="7">
        <v>407.13</v>
      </c>
      <c r="S23" s="7">
        <f t="shared" si="9"/>
        <v>6.4825683235421909</v>
      </c>
      <c r="T23" s="7">
        <v>590.25</v>
      </c>
      <c r="U23" s="7">
        <f t="shared" si="10"/>
        <v>8.7268554801528708</v>
      </c>
      <c r="V23" s="7">
        <f t="shared" si="11"/>
        <v>7.6047119018475309</v>
      </c>
      <c r="W23" s="7">
        <f t="shared" si="12"/>
        <v>1.1221435783053391</v>
      </c>
      <c r="X23" s="7">
        <v>540.20000000000005</v>
      </c>
      <c r="Y23" s="7">
        <f t="shared" si="13"/>
        <v>9.1423394892533878</v>
      </c>
      <c r="Z23" s="7">
        <v>371.1</v>
      </c>
      <c r="AA23" s="7">
        <f t="shared" si="14"/>
        <v>7.6032776701104012</v>
      </c>
      <c r="AB23" s="7">
        <f t="shared" si="15"/>
        <v>8.3728085796818945</v>
      </c>
      <c r="AC23" s="7">
        <f t="shared" si="16"/>
        <v>0.76953090957149328</v>
      </c>
      <c r="AD23" s="7">
        <v>968.56</v>
      </c>
      <c r="AE23" s="7">
        <f t="shared" si="17"/>
        <v>14.144224793838703</v>
      </c>
      <c r="AF23" s="7">
        <v>1000.63</v>
      </c>
      <c r="AG23" s="7">
        <f t="shared" si="18"/>
        <v>15.065988030834594</v>
      </c>
      <c r="AH23" s="7">
        <v>543.19000000000005</v>
      </c>
      <c r="AI23" s="7">
        <f t="shared" si="19"/>
        <v>12.142659581335794</v>
      </c>
      <c r="AJ23" s="7">
        <f t="shared" si="20"/>
        <v>13.78429080200303</v>
      </c>
      <c r="AK23" s="7">
        <f t="shared" si="21"/>
        <v>1.2202804772595894</v>
      </c>
      <c r="AL23" s="7">
        <v>565.22</v>
      </c>
      <c r="AM23" s="7">
        <f t="shared" si="22"/>
        <v>8.2797334049478568</v>
      </c>
      <c r="AN23" s="7">
        <v>535.20000000000005</v>
      </c>
      <c r="AO23" s="7">
        <f t="shared" si="23"/>
        <v>7.9900656838054722</v>
      </c>
      <c r="AP23" s="7">
        <f t="shared" si="24"/>
        <v>8.1348995443766654</v>
      </c>
      <c r="AQ23" s="7">
        <f t="shared" si="25"/>
        <v>0.1448338605711923</v>
      </c>
      <c r="AR23" s="7">
        <v>657.28</v>
      </c>
      <c r="AS23" s="7">
        <f t="shared" si="26"/>
        <v>9.7350614202084458</v>
      </c>
      <c r="AT23" s="7">
        <v>657.29</v>
      </c>
      <c r="AU23" s="7">
        <f t="shared" si="27"/>
        <v>10.04736484070437</v>
      </c>
      <c r="AV23" s="7">
        <f t="shared" si="28"/>
        <v>9.891213130456407</v>
      </c>
      <c r="AW23" s="7">
        <f t="shared" si="29"/>
        <v>0.15615171024796215</v>
      </c>
      <c r="AX23" s="7">
        <v>223.06</v>
      </c>
      <c r="AY23" s="7">
        <f t="shared" si="30"/>
        <v>6.3603062417596394</v>
      </c>
      <c r="AZ23" s="7">
        <v>548.24</v>
      </c>
      <c r="BA23" s="7">
        <f t="shared" si="31"/>
        <v>8.6328655896041813</v>
      </c>
      <c r="BB23" s="7">
        <v>376.11</v>
      </c>
      <c r="BC23" s="7">
        <f t="shared" si="32"/>
        <v>7.6464507242420554</v>
      </c>
      <c r="BD23" s="7">
        <f t="shared" si="33"/>
        <v>7.5465408518686248</v>
      </c>
      <c r="BE23" s="7">
        <f t="shared" si="34"/>
        <v>0.93045436367298928</v>
      </c>
    </row>
    <row r="24" spans="1:57">
      <c r="A24" s="7">
        <v>23</v>
      </c>
      <c r="B24" s="7">
        <v>716.46890699999994</v>
      </c>
      <c r="C24" s="7" t="s">
        <v>10</v>
      </c>
      <c r="D24" s="7">
        <v>171.04</v>
      </c>
      <c r="E24" s="7">
        <f t="shared" si="0"/>
        <v>3.3208757493243337</v>
      </c>
      <c r="F24" s="7">
        <v>166.03</v>
      </c>
      <c r="G24" s="7">
        <f t="shared" si="1"/>
        <v>2.8477677917100159</v>
      </c>
      <c r="H24" s="7">
        <v>130.02000000000001</v>
      </c>
      <c r="I24" s="7">
        <f t="shared" si="2"/>
        <v>2.177568536371238</v>
      </c>
      <c r="J24" s="7">
        <f t="shared" si="3"/>
        <v>2.7820706924685292</v>
      </c>
      <c r="K24" s="7">
        <f t="shared" si="4"/>
        <v>0.4690592908039129</v>
      </c>
      <c r="L24" s="7">
        <v>996.6</v>
      </c>
      <c r="M24" s="7">
        <f t="shared" si="5"/>
        <v>34.916573041276855</v>
      </c>
      <c r="N24" s="7">
        <v>1033.6300000000001</v>
      </c>
      <c r="O24" s="7">
        <f t="shared" si="6"/>
        <v>36.100644174316258</v>
      </c>
      <c r="P24" s="7">
        <f t="shared" si="7"/>
        <v>35.50860860779656</v>
      </c>
      <c r="Q24" s="7">
        <f t="shared" si="8"/>
        <v>0.59203556651970146</v>
      </c>
      <c r="R24" s="7">
        <v>291.08</v>
      </c>
      <c r="S24" s="7">
        <f t="shared" si="9"/>
        <v>4.634750540654486</v>
      </c>
      <c r="T24" s="7">
        <v>381.11</v>
      </c>
      <c r="U24" s="7">
        <f t="shared" si="10"/>
        <v>5.6347173096841345</v>
      </c>
      <c r="V24" s="7">
        <f t="shared" si="11"/>
        <v>5.1347339251693107</v>
      </c>
      <c r="W24" s="7">
        <f t="shared" si="12"/>
        <v>0.49998338451482427</v>
      </c>
      <c r="X24" s="7">
        <v>394.11</v>
      </c>
      <c r="Y24" s="7">
        <f t="shared" si="13"/>
        <v>6.6699137654751066</v>
      </c>
      <c r="Z24" s="7">
        <v>255.06</v>
      </c>
      <c r="AA24" s="7">
        <f t="shared" si="14"/>
        <v>5.2257935934744246</v>
      </c>
      <c r="AB24" s="7">
        <f t="shared" si="15"/>
        <v>5.9478536794747656</v>
      </c>
      <c r="AC24" s="7">
        <f t="shared" si="16"/>
        <v>0.72206008600033667</v>
      </c>
      <c r="AD24" s="7">
        <v>999.58</v>
      </c>
      <c r="AE24" s="7">
        <f t="shared" si="17"/>
        <v>14.597220842720422</v>
      </c>
      <c r="AF24" s="7">
        <v>1031.6199999999999</v>
      </c>
      <c r="AG24" s="7">
        <f t="shared" si="18"/>
        <v>15.532589041273582</v>
      </c>
      <c r="AH24" s="7">
        <v>518.19000000000005</v>
      </c>
      <c r="AI24" s="7">
        <f t="shared" si="19"/>
        <v>11.583800821908348</v>
      </c>
      <c r="AJ24" s="7">
        <f t="shared" si="20"/>
        <v>13.904536901967452</v>
      </c>
      <c r="AK24" s="7">
        <f t="shared" si="21"/>
        <v>1.6848521956306604</v>
      </c>
      <c r="AL24" s="7">
        <v>534.20000000000005</v>
      </c>
      <c r="AM24" s="7">
        <f t="shared" si="22"/>
        <v>7.82533099487482</v>
      </c>
      <c r="AN24" s="7">
        <v>544.21</v>
      </c>
      <c r="AO24" s="7">
        <f t="shared" si="23"/>
        <v>8.1245770661131846</v>
      </c>
      <c r="AP24" s="7">
        <f t="shared" si="24"/>
        <v>7.9749540304940023</v>
      </c>
      <c r="AQ24" s="7">
        <f t="shared" si="25"/>
        <v>0.14962303561918233</v>
      </c>
      <c r="AR24" s="7">
        <v>575.22</v>
      </c>
      <c r="AS24" s="7">
        <f t="shared" si="26"/>
        <v>8.5196598559705183</v>
      </c>
      <c r="AT24" s="7">
        <v>538.20000000000005</v>
      </c>
      <c r="AU24" s="7">
        <f t="shared" si="27"/>
        <v>8.2269496831947748</v>
      </c>
      <c r="AV24" s="7">
        <f t="shared" si="28"/>
        <v>8.3733047695826457</v>
      </c>
      <c r="AW24" s="7">
        <f t="shared" si="29"/>
        <v>0.14635508638787176</v>
      </c>
      <c r="AX24" s="7">
        <v>210.05</v>
      </c>
      <c r="AY24" s="7">
        <f t="shared" si="30"/>
        <v>5.9893406531050495</v>
      </c>
      <c r="AZ24" s="7">
        <v>303.07</v>
      </c>
      <c r="BA24" s="7">
        <f t="shared" si="31"/>
        <v>4.7722942037088485</v>
      </c>
      <c r="BB24" s="7">
        <v>280.07</v>
      </c>
      <c r="BC24" s="7">
        <f t="shared" si="32"/>
        <v>5.6939231989005137</v>
      </c>
      <c r="BD24" s="7">
        <f t="shared" si="33"/>
        <v>5.4851860185714711</v>
      </c>
      <c r="BE24" s="7">
        <f t="shared" si="34"/>
        <v>0.51831709910424817</v>
      </c>
    </row>
    <row r="25" spans="1:57">
      <c r="A25" s="7">
        <v>24</v>
      </c>
      <c r="B25" s="7">
        <v>746.51490699999999</v>
      </c>
      <c r="C25" s="7" t="s">
        <v>10</v>
      </c>
      <c r="D25" s="7">
        <v>98.02</v>
      </c>
      <c r="E25" s="7">
        <f t="shared" si="0"/>
        <v>1.9031351786060056</v>
      </c>
      <c r="F25" s="7">
        <v>112.02</v>
      </c>
      <c r="G25" s="7">
        <f t="shared" si="1"/>
        <v>1.9213813649783533</v>
      </c>
      <c r="H25" s="7">
        <v>105.02</v>
      </c>
      <c r="I25" s="7">
        <f t="shared" si="2"/>
        <v>1.7588697714944421</v>
      </c>
      <c r="J25" s="7">
        <f t="shared" si="3"/>
        <v>1.8611287716929337</v>
      </c>
      <c r="K25" s="7">
        <f t="shared" si="4"/>
        <v>7.2690706285741619E-2</v>
      </c>
      <c r="L25" s="7">
        <v>721.34</v>
      </c>
      <c r="M25" s="7">
        <f t="shared" si="5"/>
        <v>25.272647800115038</v>
      </c>
      <c r="N25" s="7">
        <v>738.35</v>
      </c>
      <c r="O25" s="7">
        <f t="shared" si="6"/>
        <v>25.787671242230203</v>
      </c>
      <c r="P25" s="7">
        <f t="shared" si="7"/>
        <v>25.530159521172621</v>
      </c>
      <c r="Q25" s="7">
        <f t="shared" si="8"/>
        <v>0.25751172105758258</v>
      </c>
      <c r="R25" s="7">
        <v>267.06</v>
      </c>
      <c r="S25" s="7">
        <f t="shared" si="9"/>
        <v>4.2522896777078021</v>
      </c>
      <c r="T25" s="7">
        <v>271.07</v>
      </c>
      <c r="U25" s="7">
        <f t="shared" si="10"/>
        <v>4.0077741889115437</v>
      </c>
      <c r="V25" s="7">
        <f t="shared" si="11"/>
        <v>4.1300319333096729</v>
      </c>
      <c r="W25" s="7">
        <f t="shared" si="12"/>
        <v>0.1222577443981292</v>
      </c>
      <c r="X25" s="7">
        <v>312.08</v>
      </c>
      <c r="Y25" s="7">
        <f t="shared" si="13"/>
        <v>5.2816388519181734</v>
      </c>
      <c r="Z25" s="7">
        <v>195.04</v>
      </c>
      <c r="AA25" s="7">
        <f t="shared" si="14"/>
        <v>3.9960745803781532</v>
      </c>
      <c r="AB25" s="7">
        <f t="shared" si="15"/>
        <v>4.6388567161481635</v>
      </c>
      <c r="AC25" s="7">
        <f t="shared" si="16"/>
        <v>0.64278213577000864</v>
      </c>
      <c r="AD25" s="7">
        <v>781.35</v>
      </c>
      <c r="AE25" s="7">
        <f t="shared" si="17"/>
        <v>11.410330844414256</v>
      </c>
      <c r="AF25" s="7">
        <v>784.36</v>
      </c>
      <c r="AG25" s="7">
        <f t="shared" si="18"/>
        <v>11.809718249368322</v>
      </c>
      <c r="AH25" s="7">
        <v>352.09</v>
      </c>
      <c r="AI25" s="7">
        <f t="shared" si="19"/>
        <v>7.87074322427239</v>
      </c>
      <c r="AJ25" s="7">
        <f t="shared" si="20"/>
        <v>10.363597439351656</v>
      </c>
      <c r="AK25" s="7">
        <f t="shared" si="21"/>
        <v>1.7702390004436972</v>
      </c>
      <c r="AL25" s="7">
        <v>355.11</v>
      </c>
      <c r="AM25" s="7">
        <f t="shared" si="22"/>
        <v>5.2018968356233559</v>
      </c>
      <c r="AN25" s="7">
        <v>371.1</v>
      </c>
      <c r="AO25" s="7">
        <f t="shared" si="23"/>
        <v>5.5401968894996472</v>
      </c>
      <c r="AP25" s="7">
        <f t="shared" si="24"/>
        <v>5.3710468625615011</v>
      </c>
      <c r="AQ25" s="7">
        <f t="shared" si="25"/>
        <v>0.16915002693814563</v>
      </c>
      <c r="AR25" s="7">
        <v>420.12</v>
      </c>
      <c r="AS25" s="7">
        <f t="shared" si="26"/>
        <v>6.2224531460838186</v>
      </c>
      <c r="AT25" s="7">
        <v>474.16</v>
      </c>
      <c r="AU25" s="7">
        <f t="shared" si="27"/>
        <v>7.2480313299584429</v>
      </c>
      <c r="AV25" s="7">
        <f t="shared" si="28"/>
        <v>6.7352422380211312</v>
      </c>
      <c r="AW25" s="7">
        <f t="shared" si="29"/>
        <v>0.51278909193731215</v>
      </c>
      <c r="AX25" s="7">
        <v>162.03</v>
      </c>
      <c r="AY25" s="7">
        <f t="shared" si="30"/>
        <v>4.6201040991316891</v>
      </c>
      <c r="AZ25" s="7">
        <v>250.06</v>
      </c>
      <c r="BA25" s="7">
        <f t="shared" si="31"/>
        <v>3.9375718104049708</v>
      </c>
      <c r="BB25" s="7">
        <v>176.04</v>
      </c>
      <c r="BC25" s="7">
        <f t="shared" si="32"/>
        <v>3.5789561178792675</v>
      </c>
      <c r="BD25" s="7">
        <f t="shared" si="33"/>
        <v>4.0455440091386423</v>
      </c>
      <c r="BE25" s="7">
        <f t="shared" si="34"/>
        <v>0.43184933830449374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368DC-EBFE-44D9-B2B6-9D1979DD6E34}">
  <dimension ref="A1:S25"/>
  <sheetViews>
    <sheetView workbookViewId="0">
      <selection activeCell="J1" sqref="J1:J1048576"/>
    </sheetView>
  </sheetViews>
  <sheetFormatPr defaultRowHeight="15"/>
  <sheetData>
    <row r="1" spans="1:19">
      <c r="A1" t="s">
        <v>0</v>
      </c>
      <c r="B1" t="s">
        <v>1</v>
      </c>
      <c r="C1" t="s">
        <v>16</v>
      </c>
      <c r="D1" t="s">
        <v>17</v>
      </c>
      <c r="E1" t="s">
        <v>2</v>
      </c>
      <c r="F1" t="s">
        <v>18</v>
      </c>
      <c r="G1" t="s">
        <v>19</v>
      </c>
      <c r="H1" t="s">
        <v>20</v>
      </c>
      <c r="I1" t="s">
        <v>21</v>
      </c>
      <c r="J1" t="s">
        <v>3</v>
      </c>
      <c r="K1" t="s">
        <v>22</v>
      </c>
      <c r="L1" t="s">
        <v>23</v>
      </c>
      <c r="M1" t="s">
        <v>24</v>
      </c>
      <c r="N1" t="s">
        <v>25</v>
      </c>
      <c r="O1" t="s">
        <v>26</v>
      </c>
      <c r="P1" t="s">
        <v>27</v>
      </c>
      <c r="Q1" t="s">
        <v>28</v>
      </c>
      <c r="R1" t="s">
        <v>29</v>
      </c>
      <c r="S1" t="s">
        <v>30</v>
      </c>
    </row>
    <row r="2" spans="1:19">
      <c r="A2">
        <v>1</v>
      </c>
      <c r="C2" t="s">
        <v>31</v>
      </c>
      <c r="D2" t="s">
        <v>31</v>
      </c>
      <c r="E2" t="s">
        <v>10</v>
      </c>
      <c r="F2" t="s">
        <v>32</v>
      </c>
      <c r="G2">
        <v>0</v>
      </c>
      <c r="I2" t="s">
        <v>31</v>
      </c>
      <c r="J2">
        <v>49187526.810000002</v>
      </c>
      <c r="K2">
        <v>30569888</v>
      </c>
      <c r="L2" t="s">
        <v>33</v>
      </c>
      <c r="M2">
        <v>0.62</v>
      </c>
      <c r="N2">
        <v>60.04</v>
      </c>
      <c r="O2">
        <v>1</v>
      </c>
      <c r="P2">
        <v>0.14000000000000001</v>
      </c>
      <c r="Q2" s="2">
        <v>0</v>
      </c>
      <c r="R2" t="e" cm="1">
        <f t="array" aca="1" ref="R2" ca="1">-NAN(IND)</f>
        <v>#NAME?</v>
      </c>
      <c r="S2">
        <v>255</v>
      </c>
    </row>
    <row r="3" spans="1:19">
      <c r="A3">
        <v>2</v>
      </c>
      <c r="B3">
        <v>62.966093000000001</v>
      </c>
      <c r="C3">
        <v>62.952632000000001</v>
      </c>
      <c r="D3">
        <v>62.997768999999998</v>
      </c>
      <c r="E3" t="s">
        <v>64</v>
      </c>
      <c r="G3">
        <v>31.028348000000001</v>
      </c>
      <c r="H3">
        <v>100</v>
      </c>
      <c r="I3">
        <v>6651</v>
      </c>
      <c r="J3">
        <v>122488.52</v>
      </c>
      <c r="K3">
        <v>113441</v>
      </c>
      <c r="L3" t="s">
        <v>33</v>
      </c>
      <c r="M3">
        <v>0</v>
      </c>
      <c r="N3">
        <v>0.15</v>
      </c>
      <c r="O3">
        <v>0</v>
      </c>
      <c r="P3">
        <v>0</v>
      </c>
      <c r="Q3" s="2">
        <v>0</v>
      </c>
      <c r="R3" t="e" cm="1">
        <f t="array" aca="1" ref="R3" ca="1">-NAN(IND)</f>
        <v>#NAME?</v>
      </c>
      <c r="S3">
        <v>255</v>
      </c>
    </row>
    <row r="4" spans="1:19">
      <c r="A4">
        <v>3</v>
      </c>
      <c r="B4">
        <v>78.962849000000006</v>
      </c>
      <c r="C4">
        <v>78.944573000000005</v>
      </c>
      <c r="D4">
        <v>78.986253000000005</v>
      </c>
      <c r="E4" t="s">
        <v>65</v>
      </c>
      <c r="G4">
        <v>48.068531</v>
      </c>
      <c r="H4">
        <v>100</v>
      </c>
      <c r="I4">
        <v>6394</v>
      </c>
      <c r="J4">
        <v>506508.88</v>
      </c>
      <c r="K4">
        <v>365816</v>
      </c>
      <c r="L4" t="s">
        <v>33</v>
      </c>
      <c r="M4">
        <v>0.01</v>
      </c>
      <c r="N4">
        <v>0.62</v>
      </c>
      <c r="O4">
        <v>0.01</v>
      </c>
      <c r="P4">
        <v>0</v>
      </c>
      <c r="Q4" s="2">
        <v>0</v>
      </c>
      <c r="R4" t="e" cm="1">
        <f t="array" aca="1" ref="R4" ca="1">-NAN(IND)</f>
        <v>#NAME?</v>
      </c>
      <c r="S4">
        <v>16711680</v>
      </c>
    </row>
    <row r="5" spans="1:19">
      <c r="A5">
        <v>4</v>
      </c>
      <c r="B5">
        <v>96.968800999999999</v>
      </c>
      <c r="C5">
        <v>96.944801999999996</v>
      </c>
      <c r="D5">
        <v>97.020657</v>
      </c>
      <c r="E5" t="s">
        <v>66</v>
      </c>
      <c r="G5">
        <v>-8.4326830000000008</v>
      </c>
      <c r="H5">
        <v>100</v>
      </c>
      <c r="I5">
        <v>5525</v>
      </c>
      <c r="J5">
        <v>319930.2</v>
      </c>
      <c r="K5">
        <v>256775</v>
      </c>
      <c r="L5" t="s">
        <v>33</v>
      </c>
      <c r="M5">
        <v>0.01</v>
      </c>
      <c r="N5">
        <v>0.39</v>
      </c>
      <c r="O5">
        <v>0.01</v>
      </c>
      <c r="P5">
        <v>0</v>
      </c>
      <c r="Q5" s="2">
        <v>0</v>
      </c>
      <c r="R5" t="e" cm="1">
        <f t="array" aca="1" ref="R5" ca="1">-NAN(IND)</f>
        <v>#NAME?</v>
      </c>
      <c r="S5">
        <v>65280</v>
      </c>
    </row>
    <row r="6" spans="1:19">
      <c r="A6">
        <v>5</v>
      </c>
      <c r="B6">
        <v>109.98394</v>
      </c>
      <c r="C6">
        <v>109.953469</v>
      </c>
      <c r="D6">
        <v>110.003389</v>
      </c>
      <c r="E6" t="s">
        <v>67</v>
      </c>
      <c r="G6">
        <v>59.072746000000002</v>
      </c>
      <c r="H6">
        <v>100</v>
      </c>
      <c r="I6">
        <v>6233</v>
      </c>
      <c r="J6">
        <v>35776.9</v>
      </c>
      <c r="K6">
        <v>34627</v>
      </c>
      <c r="L6" t="s">
        <v>33</v>
      </c>
      <c r="M6">
        <v>0</v>
      </c>
      <c r="N6">
        <v>0.04</v>
      </c>
      <c r="O6">
        <v>0</v>
      </c>
      <c r="P6">
        <v>0</v>
      </c>
      <c r="Q6" s="2">
        <v>0</v>
      </c>
      <c r="R6" t="e" cm="1">
        <f t="array" aca="1" ref="R6" ca="1">-NAN(IND)</f>
        <v>#NAME?</v>
      </c>
      <c r="S6">
        <v>2129984</v>
      </c>
    </row>
    <row r="7" spans="1:19">
      <c r="A7">
        <v>6</v>
      </c>
      <c r="B7">
        <v>123.00160700000001</v>
      </c>
      <c r="C7">
        <v>122.97148300000001</v>
      </c>
      <c r="D7">
        <v>123.03333600000001</v>
      </c>
      <c r="E7" t="s">
        <v>68</v>
      </c>
      <c r="G7">
        <v>132.84703099999999</v>
      </c>
      <c r="H7">
        <v>100</v>
      </c>
      <c r="I7">
        <v>3199</v>
      </c>
      <c r="J7">
        <v>66065.539999999994</v>
      </c>
      <c r="K7">
        <v>61969</v>
      </c>
      <c r="L7" t="s">
        <v>33</v>
      </c>
      <c r="M7">
        <v>0</v>
      </c>
      <c r="N7">
        <v>0.08</v>
      </c>
      <c r="O7">
        <v>0</v>
      </c>
      <c r="P7">
        <v>0</v>
      </c>
      <c r="Q7" s="2">
        <v>0</v>
      </c>
      <c r="R7" t="e" cm="1">
        <f t="array" aca="1" ref="R7" ca="1">-NAN(IND)</f>
        <v>#NAME?</v>
      </c>
      <c r="S7">
        <v>8421504</v>
      </c>
    </row>
    <row r="8" spans="1:19">
      <c r="A8">
        <v>7</v>
      </c>
      <c r="B8">
        <v>158.93452400000001</v>
      </c>
      <c r="C8">
        <v>158.898999</v>
      </c>
      <c r="D8">
        <v>158.96991</v>
      </c>
      <c r="E8" t="s">
        <v>10</v>
      </c>
      <c r="G8">
        <v>0</v>
      </c>
      <c r="I8">
        <v>7375</v>
      </c>
      <c r="J8">
        <v>9597.51</v>
      </c>
      <c r="K8">
        <v>9514</v>
      </c>
      <c r="L8" t="s">
        <v>33</v>
      </c>
      <c r="M8">
        <v>0</v>
      </c>
      <c r="N8">
        <v>0.01</v>
      </c>
      <c r="O8">
        <v>0</v>
      </c>
      <c r="P8">
        <v>0</v>
      </c>
      <c r="Q8" s="2">
        <v>0</v>
      </c>
      <c r="R8" t="e" cm="1">
        <f t="array" aca="1" ref="R8" ca="1">-NAN(IND)</f>
        <v>#NAME?</v>
      </c>
      <c r="S8">
        <v>12632256</v>
      </c>
    </row>
    <row r="9" spans="1:19">
      <c r="A9">
        <v>8</v>
      </c>
      <c r="B9">
        <v>227.20173299999999</v>
      </c>
      <c r="C9">
        <v>227.147772</v>
      </c>
      <c r="D9">
        <v>227.294737</v>
      </c>
      <c r="E9" t="s">
        <v>69</v>
      </c>
      <c r="F9" t="s">
        <v>70</v>
      </c>
      <c r="G9">
        <v>0.349302</v>
      </c>
      <c r="H9">
        <v>100</v>
      </c>
      <c r="I9">
        <v>7102</v>
      </c>
      <c r="J9">
        <v>4042.64</v>
      </c>
      <c r="K9">
        <v>4015</v>
      </c>
      <c r="L9" t="s">
        <v>33</v>
      </c>
      <c r="M9">
        <v>0</v>
      </c>
      <c r="N9">
        <v>0</v>
      </c>
      <c r="O9">
        <v>0</v>
      </c>
      <c r="P9">
        <v>0</v>
      </c>
      <c r="Q9" s="2">
        <v>0</v>
      </c>
      <c r="R9" t="e" cm="1">
        <f t="array" aca="1" ref="R9" ca="1">-NAN(IND)</f>
        <v>#NAME?</v>
      </c>
      <c r="S9">
        <v>16744576</v>
      </c>
    </row>
    <row r="10" spans="1:19">
      <c r="A10">
        <v>9</v>
      </c>
      <c r="B10">
        <v>653.30221800000004</v>
      </c>
      <c r="C10">
        <v>653.13186399999995</v>
      </c>
      <c r="D10">
        <v>653.48483599999997</v>
      </c>
      <c r="E10" t="s">
        <v>10</v>
      </c>
      <c r="F10" t="s">
        <v>71</v>
      </c>
      <c r="G10">
        <v>0</v>
      </c>
      <c r="I10">
        <v>5763</v>
      </c>
      <c r="J10">
        <v>414.17</v>
      </c>
      <c r="K10">
        <v>414</v>
      </c>
      <c r="L10" t="s">
        <v>33</v>
      </c>
      <c r="M10">
        <v>0</v>
      </c>
      <c r="N10">
        <v>0</v>
      </c>
      <c r="O10">
        <v>0</v>
      </c>
      <c r="P10">
        <v>0</v>
      </c>
      <c r="Q10" s="2">
        <v>0</v>
      </c>
      <c r="R10" t="e" cm="1">
        <f t="array" aca="1" ref="R10" ca="1">-NAN(IND)</f>
        <v>#NAME?</v>
      </c>
      <c r="S10">
        <v>33023</v>
      </c>
    </row>
    <row r="11" spans="1:19">
      <c r="A11">
        <v>10</v>
      </c>
      <c r="B11">
        <v>59.018205000000002</v>
      </c>
      <c r="C11">
        <v>59.005009999999999</v>
      </c>
      <c r="D11">
        <v>59.066102000000001</v>
      </c>
      <c r="E11" t="s">
        <v>72</v>
      </c>
      <c r="G11">
        <v>-945.29773599999999</v>
      </c>
      <c r="H11">
        <v>100</v>
      </c>
      <c r="I11">
        <v>5566</v>
      </c>
      <c r="J11">
        <v>288002.67</v>
      </c>
      <c r="K11">
        <v>230006</v>
      </c>
      <c r="L11" t="s">
        <v>33</v>
      </c>
      <c r="M11">
        <v>0</v>
      </c>
      <c r="N11">
        <v>0.35</v>
      </c>
      <c r="O11">
        <v>0.01</v>
      </c>
      <c r="P11">
        <v>0</v>
      </c>
      <c r="Q11" s="2">
        <v>0</v>
      </c>
      <c r="R11" t="e" cm="1">
        <f t="array" aca="1" ref="R11" ca="1">-NAN(IND)</f>
        <v>#NAME?</v>
      </c>
      <c r="S11">
        <v>255</v>
      </c>
    </row>
    <row r="12" spans="1:19">
      <c r="A12">
        <v>11</v>
      </c>
      <c r="B12">
        <v>71.026238000000006</v>
      </c>
      <c r="C12">
        <v>71.000992999999994</v>
      </c>
      <c r="D12">
        <v>71.070812000000004</v>
      </c>
      <c r="E12" t="s">
        <v>73</v>
      </c>
      <c r="G12">
        <v>174.40344899999999</v>
      </c>
      <c r="H12">
        <v>100</v>
      </c>
      <c r="I12">
        <v>3460</v>
      </c>
      <c r="J12">
        <v>570645.54</v>
      </c>
      <c r="K12">
        <v>384216</v>
      </c>
      <c r="L12" t="s">
        <v>33</v>
      </c>
      <c r="M12">
        <v>0.01</v>
      </c>
      <c r="N12">
        <v>0.7</v>
      </c>
      <c r="O12">
        <v>0.01</v>
      </c>
      <c r="P12">
        <v>0</v>
      </c>
      <c r="Q12" s="2">
        <v>0</v>
      </c>
      <c r="R12" t="e" cm="1">
        <f t="array" aca="1" ref="R12" ca="1">-NAN(IND)</f>
        <v>#NAME?</v>
      </c>
      <c r="S12">
        <v>16711680</v>
      </c>
    </row>
    <row r="13" spans="1:19">
      <c r="A13">
        <v>12</v>
      </c>
      <c r="B13">
        <v>140.049994</v>
      </c>
      <c r="C13">
        <v>140.00442000000001</v>
      </c>
      <c r="D13">
        <v>140.11308700000001</v>
      </c>
      <c r="E13" t="s">
        <v>10</v>
      </c>
      <c r="G13">
        <v>0</v>
      </c>
      <c r="I13">
        <v>3596</v>
      </c>
      <c r="J13">
        <v>43974.66</v>
      </c>
      <c r="K13">
        <v>41808</v>
      </c>
      <c r="L13" t="s">
        <v>33</v>
      </c>
      <c r="M13">
        <v>0</v>
      </c>
      <c r="N13">
        <v>0.05</v>
      </c>
      <c r="O13">
        <v>0</v>
      </c>
      <c r="P13">
        <v>0</v>
      </c>
      <c r="Q13" s="2">
        <v>0</v>
      </c>
      <c r="R13" t="e" cm="1">
        <f t="array" aca="1" ref="R13" ca="1">-NAN(IND)</f>
        <v>#NAME?</v>
      </c>
      <c r="S13">
        <v>65280</v>
      </c>
    </row>
    <row r="14" spans="1:19">
      <c r="A14">
        <v>13</v>
      </c>
      <c r="B14">
        <v>153.01967200000001</v>
      </c>
      <c r="C14">
        <v>152.96024700000001</v>
      </c>
      <c r="D14">
        <v>153.05766600000001</v>
      </c>
      <c r="E14" t="s">
        <v>10</v>
      </c>
      <c r="G14">
        <v>0</v>
      </c>
      <c r="I14">
        <v>3838</v>
      </c>
      <c r="J14">
        <v>37298.74</v>
      </c>
      <c r="K14">
        <v>36046</v>
      </c>
      <c r="L14" t="s">
        <v>33</v>
      </c>
      <c r="M14">
        <v>0</v>
      </c>
      <c r="N14">
        <v>0.05</v>
      </c>
      <c r="O14">
        <v>0</v>
      </c>
      <c r="P14">
        <v>0</v>
      </c>
      <c r="Q14" s="2">
        <v>0</v>
      </c>
      <c r="R14" t="e" cm="1">
        <f t="array" aca="1" ref="R14" ca="1">-NAN(IND)</f>
        <v>#NAME?</v>
      </c>
      <c r="S14">
        <v>16744448</v>
      </c>
    </row>
    <row r="15" spans="1:19">
      <c r="A15">
        <v>14</v>
      </c>
      <c r="B15">
        <v>180.052603</v>
      </c>
      <c r="C15">
        <v>180.00536099999999</v>
      </c>
      <c r="D15">
        <v>180.101283</v>
      </c>
      <c r="E15" t="s">
        <v>10</v>
      </c>
      <c r="G15">
        <v>0</v>
      </c>
      <c r="I15">
        <v>5139</v>
      </c>
      <c r="J15">
        <v>12339.95</v>
      </c>
      <c r="K15">
        <v>12155</v>
      </c>
      <c r="L15" t="s">
        <v>33</v>
      </c>
      <c r="M15">
        <v>0</v>
      </c>
      <c r="N15">
        <v>0.02</v>
      </c>
      <c r="O15">
        <v>0</v>
      </c>
      <c r="P15">
        <v>0</v>
      </c>
      <c r="Q15" s="2">
        <v>0</v>
      </c>
      <c r="R15" t="e" cm="1">
        <f t="array" aca="1" ref="R15" ca="1">-NAN(IND)</f>
        <v>#NAME?</v>
      </c>
      <c r="S15">
        <v>8453888</v>
      </c>
    </row>
    <row r="16" spans="1:19">
      <c r="A16">
        <v>15</v>
      </c>
      <c r="B16">
        <v>241.02260100000001</v>
      </c>
      <c r="C16">
        <v>240.96896599999999</v>
      </c>
      <c r="D16">
        <v>241.074118</v>
      </c>
      <c r="E16" t="s">
        <v>10</v>
      </c>
      <c r="G16">
        <v>0</v>
      </c>
      <c r="I16">
        <v>3867</v>
      </c>
      <c r="J16">
        <v>3231.57</v>
      </c>
      <c r="K16">
        <v>3217</v>
      </c>
      <c r="L16" t="s">
        <v>33</v>
      </c>
      <c r="M16">
        <v>0</v>
      </c>
      <c r="N16">
        <v>0</v>
      </c>
      <c r="O16">
        <v>0</v>
      </c>
      <c r="P16">
        <v>0</v>
      </c>
      <c r="Q16" s="2">
        <v>0</v>
      </c>
      <c r="R16" t="e" cm="1">
        <f t="array" aca="1" ref="R16" ca="1">-NAN(IND)</f>
        <v>#NAME?</v>
      </c>
      <c r="S16">
        <v>8421631</v>
      </c>
    </row>
    <row r="17" spans="1:19">
      <c r="A17">
        <v>16</v>
      </c>
      <c r="B17">
        <v>255.23428000000001</v>
      </c>
      <c r="C17">
        <v>255.171998</v>
      </c>
      <c r="D17">
        <v>255.36848699999999</v>
      </c>
      <c r="E17" t="s">
        <v>74</v>
      </c>
      <c r="G17">
        <v>5.1969370000000001</v>
      </c>
      <c r="H17">
        <v>100</v>
      </c>
      <c r="I17">
        <v>7567</v>
      </c>
      <c r="J17">
        <v>11678.56</v>
      </c>
      <c r="K17">
        <v>11539</v>
      </c>
      <c r="L17" t="s">
        <v>33</v>
      </c>
      <c r="M17">
        <v>0</v>
      </c>
      <c r="N17">
        <v>0.01</v>
      </c>
      <c r="O17">
        <v>0</v>
      </c>
      <c r="P17">
        <v>0</v>
      </c>
      <c r="Q17" s="2">
        <v>0</v>
      </c>
      <c r="R17" t="e" cm="1">
        <f t="array" aca="1" ref="R17" ca="1">-NAN(IND)</f>
        <v>#NAME?</v>
      </c>
      <c r="S17">
        <v>16744703</v>
      </c>
    </row>
    <row r="18" spans="1:19">
      <c r="A18">
        <v>17</v>
      </c>
      <c r="B18">
        <v>279.22431499999999</v>
      </c>
      <c r="C18">
        <v>279.163027</v>
      </c>
      <c r="D18">
        <v>279.36246799999998</v>
      </c>
      <c r="E18" t="s">
        <v>75</v>
      </c>
      <c r="G18">
        <v>-30.93787</v>
      </c>
      <c r="H18">
        <v>100</v>
      </c>
      <c r="I18">
        <v>26372</v>
      </c>
      <c r="J18">
        <v>1635.11</v>
      </c>
      <c r="K18">
        <v>1630</v>
      </c>
      <c r="L18" t="s">
        <v>33</v>
      </c>
      <c r="M18">
        <v>0</v>
      </c>
      <c r="N18">
        <v>0</v>
      </c>
      <c r="O18">
        <v>0</v>
      </c>
      <c r="P18">
        <v>0</v>
      </c>
      <c r="Q18" s="2">
        <v>0</v>
      </c>
      <c r="R18" t="e" cm="1">
        <f t="array" aca="1" ref="R18" ca="1">-NAN(IND)</f>
        <v>#NAME?</v>
      </c>
      <c r="S18">
        <v>8421376</v>
      </c>
    </row>
    <row r="19" spans="1:19">
      <c r="A19">
        <v>18</v>
      </c>
      <c r="B19">
        <v>299.08770399999997</v>
      </c>
      <c r="C19">
        <v>299.01190400000002</v>
      </c>
      <c r="D19">
        <v>299.15333299999998</v>
      </c>
      <c r="E19" t="s">
        <v>10</v>
      </c>
      <c r="G19">
        <v>0</v>
      </c>
      <c r="I19">
        <v>3189</v>
      </c>
      <c r="J19">
        <v>1908.49</v>
      </c>
      <c r="K19">
        <v>1904</v>
      </c>
      <c r="L19" t="s">
        <v>33</v>
      </c>
      <c r="M19">
        <v>0</v>
      </c>
      <c r="N19">
        <v>0</v>
      </c>
      <c r="O19">
        <v>0</v>
      </c>
      <c r="P19">
        <v>0</v>
      </c>
      <c r="Q19" s="2">
        <v>0</v>
      </c>
      <c r="R19" t="e" cm="1">
        <f t="array" aca="1" ref="R19" ca="1">-NAN(IND)</f>
        <v>#NAME?</v>
      </c>
      <c r="S19">
        <v>8421504</v>
      </c>
    </row>
    <row r="20" spans="1:19">
      <c r="A20">
        <v>19</v>
      </c>
      <c r="B20">
        <v>634.49901999999997</v>
      </c>
      <c r="C20">
        <v>634.230684</v>
      </c>
      <c r="D20">
        <v>634.84981000000005</v>
      </c>
      <c r="E20" t="s">
        <v>10</v>
      </c>
      <c r="G20">
        <v>0</v>
      </c>
      <c r="I20">
        <v>1164</v>
      </c>
      <c r="J20">
        <v>404.13</v>
      </c>
      <c r="K20">
        <v>404</v>
      </c>
      <c r="L20" t="s">
        <v>33</v>
      </c>
      <c r="M20">
        <v>0</v>
      </c>
      <c r="N20">
        <v>0</v>
      </c>
      <c r="O20">
        <v>0</v>
      </c>
      <c r="P20">
        <v>0</v>
      </c>
      <c r="Q20" s="2">
        <v>0</v>
      </c>
      <c r="R20" t="e" cm="1">
        <f t="array" aca="1" ref="R20" ca="1">-NAN(IND)</f>
        <v>#NAME?</v>
      </c>
      <c r="S20">
        <v>8388736</v>
      </c>
    </row>
    <row r="21" spans="1:19">
      <c r="A21">
        <v>20</v>
      </c>
      <c r="B21">
        <v>690.49817099999996</v>
      </c>
      <c r="C21">
        <v>690.32603800000004</v>
      </c>
      <c r="D21">
        <v>690.71916099999999</v>
      </c>
      <c r="E21" t="s">
        <v>10</v>
      </c>
      <c r="G21">
        <v>0</v>
      </c>
      <c r="I21">
        <v>2112</v>
      </c>
      <c r="J21">
        <v>185.05</v>
      </c>
      <c r="K21">
        <v>185</v>
      </c>
      <c r="L21" t="s">
        <v>33</v>
      </c>
      <c r="M21">
        <v>0</v>
      </c>
      <c r="N21">
        <v>0</v>
      </c>
      <c r="O21">
        <v>0</v>
      </c>
      <c r="P21">
        <v>0</v>
      </c>
      <c r="Q21" s="2">
        <v>0</v>
      </c>
      <c r="R21" t="e" cm="1">
        <f t="array" aca="1" ref="R21" ca="1">-NAN(IND)</f>
        <v>#NAME?</v>
      </c>
      <c r="S21">
        <v>8404992</v>
      </c>
    </row>
    <row r="22" spans="1:19">
      <c r="A22">
        <v>21</v>
      </c>
      <c r="B22">
        <v>699.48751400000003</v>
      </c>
      <c r="C22">
        <v>699.19705199999999</v>
      </c>
      <c r="D22">
        <v>699.77252199999998</v>
      </c>
      <c r="E22" t="s">
        <v>10</v>
      </c>
      <c r="G22">
        <v>0</v>
      </c>
      <c r="I22">
        <v>1277</v>
      </c>
      <c r="J22">
        <v>248.06</v>
      </c>
      <c r="K22">
        <v>248</v>
      </c>
      <c r="L22" t="s">
        <v>33</v>
      </c>
      <c r="M22">
        <v>0</v>
      </c>
      <c r="N22">
        <v>0</v>
      </c>
      <c r="O22">
        <v>0</v>
      </c>
      <c r="P22">
        <v>0</v>
      </c>
      <c r="Q22" s="2">
        <v>0</v>
      </c>
      <c r="R22" t="e" cm="1">
        <f t="array" aca="1" ref="R22" ca="1">-NAN(IND)</f>
        <v>#NAME?</v>
      </c>
      <c r="S22">
        <v>8454016</v>
      </c>
    </row>
    <row r="23" spans="1:19">
      <c r="A23">
        <v>22</v>
      </c>
      <c r="B23">
        <v>714.60987</v>
      </c>
      <c r="C23">
        <v>714.25108299999999</v>
      </c>
      <c r="D23">
        <v>714.92180299999995</v>
      </c>
      <c r="E23" t="s">
        <v>10</v>
      </c>
      <c r="G23">
        <v>0</v>
      </c>
      <c r="I23">
        <v>4088</v>
      </c>
      <c r="J23">
        <v>376.11</v>
      </c>
      <c r="K23">
        <v>376</v>
      </c>
      <c r="L23" t="s">
        <v>33</v>
      </c>
      <c r="M23">
        <v>0</v>
      </c>
      <c r="N23">
        <v>0</v>
      </c>
      <c r="O23">
        <v>0</v>
      </c>
      <c r="P23">
        <v>0</v>
      </c>
      <c r="Q23" s="2">
        <v>0</v>
      </c>
      <c r="R23" t="e" cm="1">
        <f t="array" aca="1" ref="R23" ca="1">-NAN(IND)</f>
        <v>#NAME?</v>
      </c>
      <c r="S23">
        <v>16728128</v>
      </c>
    </row>
    <row r="24" spans="1:19">
      <c r="A24">
        <v>23</v>
      </c>
      <c r="B24">
        <v>716.46584299999995</v>
      </c>
      <c r="C24">
        <v>716.16005600000005</v>
      </c>
      <c r="D24">
        <v>716.82680700000003</v>
      </c>
      <c r="E24" t="s">
        <v>10</v>
      </c>
      <c r="G24">
        <v>0</v>
      </c>
      <c r="I24">
        <v>1364</v>
      </c>
      <c r="J24">
        <v>280.07</v>
      </c>
      <c r="K24">
        <v>280</v>
      </c>
      <c r="L24" t="s">
        <v>33</v>
      </c>
      <c r="M24">
        <v>0</v>
      </c>
      <c r="N24">
        <v>0</v>
      </c>
      <c r="O24">
        <v>0</v>
      </c>
      <c r="P24">
        <v>0</v>
      </c>
      <c r="Q24" s="2">
        <v>0</v>
      </c>
      <c r="R24" t="e" cm="1">
        <f t="array" aca="1" ref="R24" ca="1">-NAN(IND)</f>
        <v>#NAME?</v>
      </c>
      <c r="S24">
        <v>4227200</v>
      </c>
    </row>
    <row r="25" spans="1:19">
      <c r="A25">
        <v>24</v>
      </c>
      <c r="B25">
        <v>746.40640099999996</v>
      </c>
      <c r="C25">
        <v>746.106854</v>
      </c>
      <c r="D25">
        <v>746.79741799999999</v>
      </c>
      <c r="E25" t="s">
        <v>10</v>
      </c>
      <c r="G25">
        <v>0</v>
      </c>
      <c r="I25">
        <v>1287</v>
      </c>
      <c r="J25">
        <v>176.04</v>
      </c>
      <c r="K25">
        <v>176</v>
      </c>
      <c r="L25" t="s">
        <v>33</v>
      </c>
      <c r="M25">
        <v>0</v>
      </c>
      <c r="N25">
        <v>0</v>
      </c>
      <c r="O25">
        <v>0</v>
      </c>
      <c r="P25">
        <v>0</v>
      </c>
      <c r="Q25" s="2">
        <v>0</v>
      </c>
      <c r="R25" t="e" cm="1">
        <f t="array" aca="1" ref="R25" ca="1">-NAN(IND)</f>
        <v>#NAME?</v>
      </c>
      <c r="S25">
        <v>2147552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I TURA_positive</vt:lpstr>
      <vt:lpstr>BETA _ II tura_positive</vt:lpstr>
      <vt:lpstr>BETA_II tura_negative</vt:lpstr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Martyna</dc:creator>
  <cp:lastModifiedBy>user</cp:lastModifiedBy>
  <dcterms:created xsi:type="dcterms:W3CDTF">2021-03-03T12:41:37Z</dcterms:created>
  <dcterms:modified xsi:type="dcterms:W3CDTF">2021-10-01T13:42:00Z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1033-11.2.0.10017</vt:lpwstr>
  </property>
</Properties>
</file>